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Advising\AMY\Miscellaneous\"/>
    </mc:Choice>
  </mc:AlternateContent>
  <bookViews>
    <workbookView xWindow="0" yWindow="0" windowWidth="18876" windowHeight="7728"/>
  </bookViews>
  <sheets>
    <sheet name="GPA Calculator" sheetId="3" r:id="rId1"/>
    <sheet name="Passwords" sheetId="4" state="hidden" r:id="rId2"/>
    <sheet name="CourseHistory" sheetId="2" r:id="rId3"/>
  </sheets>
  <definedNames>
    <definedName name="_xlnm.Print_Area" localSheetId="2">CourseHistory!$A$1:$I$95</definedName>
    <definedName name="_xlnm.Print_Titles" localSheetId="2">CourseHistory!$12:$13</definedName>
    <definedName name="valuevx">42.314159</definedName>
    <definedName name="vertex42_copyright" hidden="1">"© 2010-2014 Vertex42 LLC"</definedName>
    <definedName name="vertex42_id" hidden="1">"gpa-calculator.xlsx"</definedName>
    <definedName name="vertex42_title" hidden="1">"GPA Calculator"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8" i="2" l="1"/>
  <c r="E19" i="3"/>
  <c r="E7" i="3" l="1"/>
  <c r="C64" i="2"/>
  <c r="O82" i="2"/>
  <c r="N82" i="2"/>
  <c r="O81" i="2"/>
  <c r="N81" i="2"/>
  <c r="O80" i="2"/>
  <c r="N80" i="2"/>
  <c r="O79" i="2"/>
  <c r="N79" i="2"/>
  <c r="O78" i="2"/>
  <c r="N78" i="2"/>
  <c r="O77" i="2"/>
  <c r="N77" i="2"/>
  <c r="O76" i="2"/>
  <c r="N76" i="2"/>
  <c r="O92" i="2"/>
  <c r="N92" i="2"/>
  <c r="O91" i="2"/>
  <c r="N91" i="2"/>
  <c r="P91" i="2" s="1"/>
  <c r="O90" i="2"/>
  <c r="N90" i="2"/>
  <c r="O89" i="2"/>
  <c r="N89" i="2"/>
  <c r="O88" i="2"/>
  <c r="N88" i="2"/>
  <c r="O87" i="2"/>
  <c r="N87" i="2"/>
  <c r="O86" i="2"/>
  <c r="N86" i="2"/>
  <c r="O72" i="2"/>
  <c r="N72" i="2"/>
  <c r="O71" i="2"/>
  <c r="N71" i="2"/>
  <c r="O70" i="2"/>
  <c r="N70" i="2"/>
  <c r="O69" i="2"/>
  <c r="N69" i="2"/>
  <c r="P69" i="2" s="1"/>
  <c r="O68" i="2"/>
  <c r="N68" i="2"/>
  <c r="O67" i="2"/>
  <c r="N67" i="2"/>
  <c r="O66" i="2"/>
  <c r="N66" i="2"/>
  <c r="O62" i="2"/>
  <c r="N62" i="2"/>
  <c r="O61" i="2"/>
  <c r="N61" i="2"/>
  <c r="P61" i="2" s="1"/>
  <c r="O60" i="2"/>
  <c r="N60" i="2"/>
  <c r="O59" i="2"/>
  <c r="N59" i="2"/>
  <c r="O58" i="2"/>
  <c r="N58" i="2"/>
  <c r="O57" i="2"/>
  <c r="N57" i="2"/>
  <c r="P57" i="2" s="1"/>
  <c r="O56" i="2"/>
  <c r="N56" i="2"/>
  <c r="O52" i="2"/>
  <c r="N52" i="2"/>
  <c r="O51" i="2"/>
  <c r="N51" i="2"/>
  <c r="P51" i="2" s="1"/>
  <c r="O50" i="2"/>
  <c r="N50" i="2"/>
  <c r="O49" i="2"/>
  <c r="N49" i="2"/>
  <c r="O48" i="2"/>
  <c r="N48" i="2"/>
  <c r="O47" i="2"/>
  <c r="N47" i="2"/>
  <c r="P47" i="2" s="1"/>
  <c r="O46" i="2"/>
  <c r="N46" i="2"/>
  <c r="O42" i="2"/>
  <c r="N42" i="2"/>
  <c r="O41" i="2"/>
  <c r="N41" i="2"/>
  <c r="P41" i="2" s="1"/>
  <c r="O40" i="2"/>
  <c r="N40" i="2"/>
  <c r="O39" i="2"/>
  <c r="N39" i="2"/>
  <c r="O38" i="2"/>
  <c r="N38" i="2"/>
  <c r="O37" i="2"/>
  <c r="N37" i="2"/>
  <c r="P37" i="2" s="1"/>
  <c r="O36" i="2"/>
  <c r="N36" i="2"/>
  <c r="O32" i="2"/>
  <c r="N32" i="2"/>
  <c r="O31" i="2"/>
  <c r="N31" i="2"/>
  <c r="P31" i="2" s="1"/>
  <c r="O30" i="2"/>
  <c r="N30" i="2"/>
  <c r="O29" i="2"/>
  <c r="N29" i="2"/>
  <c r="O28" i="2"/>
  <c r="O27" i="2"/>
  <c r="N27" i="2"/>
  <c r="P27" i="2" s="1"/>
  <c r="O26" i="2"/>
  <c r="N26" i="2"/>
  <c r="N16" i="2"/>
  <c r="N18" i="2"/>
  <c r="N19" i="2"/>
  <c r="N20" i="2"/>
  <c r="N21" i="2"/>
  <c r="N22" i="2"/>
  <c r="N17" i="2"/>
  <c r="O16" i="2"/>
  <c r="N17" i="3"/>
  <c r="N19" i="3"/>
  <c r="N20" i="3"/>
  <c r="N21" i="3"/>
  <c r="N22" i="3"/>
  <c r="N23" i="3"/>
  <c r="N24" i="3"/>
  <c r="N25" i="3"/>
  <c r="N26" i="3"/>
  <c r="N27" i="3"/>
  <c r="N28" i="3"/>
  <c r="N29" i="3"/>
  <c r="N30" i="3"/>
  <c r="N18" i="3"/>
  <c r="P77" i="2" l="1"/>
  <c r="P81" i="2"/>
  <c r="P68" i="2"/>
  <c r="P72" i="2"/>
  <c r="P26" i="2"/>
  <c r="P36" i="2"/>
  <c r="P46" i="2"/>
  <c r="P56" i="2"/>
  <c r="P66" i="2"/>
  <c r="P70" i="2"/>
  <c r="P87" i="2"/>
  <c r="P78" i="2"/>
  <c r="P82" i="2"/>
  <c r="P88" i="2"/>
  <c r="P92" i="2"/>
  <c r="P89" i="2"/>
  <c r="P79" i="2"/>
  <c r="P32" i="2"/>
  <c r="P42" i="2"/>
  <c r="P52" i="2"/>
  <c r="P62" i="2"/>
  <c r="P86" i="2"/>
  <c r="P76" i="2"/>
  <c r="C34" i="2"/>
  <c r="C74" i="2"/>
  <c r="P28" i="2"/>
  <c r="P38" i="2"/>
  <c r="P48" i="2"/>
  <c r="P58" i="2"/>
  <c r="C33" i="2"/>
  <c r="C73" i="2"/>
  <c r="P29" i="2"/>
  <c r="P39" i="2"/>
  <c r="P49" i="2"/>
  <c r="P59" i="2"/>
  <c r="P90" i="2"/>
  <c r="P80" i="2"/>
  <c r="C43" i="2"/>
  <c r="C83" i="2"/>
  <c r="C44" i="2"/>
  <c r="C84" i="2"/>
  <c r="P30" i="2"/>
  <c r="P40" i="2"/>
  <c r="P50" i="2"/>
  <c r="P60" i="2"/>
  <c r="P67" i="2"/>
  <c r="P71" i="2"/>
  <c r="C53" i="2"/>
  <c r="C93" i="2"/>
  <c r="C54" i="2"/>
  <c r="C94" i="2"/>
  <c r="C63" i="2"/>
  <c r="P16" i="2"/>
  <c r="O22" i="2"/>
  <c r="P22" i="2" s="1"/>
  <c r="O21" i="2"/>
  <c r="P21" i="2" s="1"/>
  <c r="O20" i="2"/>
  <c r="O19" i="2"/>
  <c r="O18" i="2"/>
  <c r="O17" i="2"/>
  <c r="O19" i="3"/>
  <c r="O20" i="3"/>
  <c r="O21" i="3"/>
  <c r="P21" i="3" s="1"/>
  <c r="O22" i="3"/>
  <c r="O23" i="3"/>
  <c r="P23" i="3" s="1"/>
  <c r="O24" i="3"/>
  <c r="O25" i="3"/>
  <c r="O26" i="3"/>
  <c r="O27" i="3"/>
  <c r="O28" i="3"/>
  <c r="O29" i="3"/>
  <c r="P29" i="3" s="1"/>
  <c r="O30" i="3"/>
  <c r="O17" i="3"/>
  <c r="O18" i="3"/>
  <c r="P28" i="3"/>
  <c r="P27" i="3"/>
  <c r="C9" i="2" l="1"/>
  <c r="P20" i="2"/>
  <c r="P19" i="2"/>
  <c r="P18" i="2"/>
  <c r="C23" i="2"/>
  <c r="P17" i="2"/>
  <c r="P30" i="3"/>
  <c r="P26" i="3"/>
  <c r="P22" i="3"/>
  <c r="P20" i="3"/>
  <c r="C10" i="2" l="1"/>
  <c r="C24" i="2"/>
  <c r="H31" i="3"/>
  <c r="D31" i="3"/>
  <c r="I30" i="3"/>
  <c r="E30" i="3"/>
  <c r="I29" i="3"/>
  <c r="E29" i="3"/>
  <c r="I28" i="3"/>
  <c r="E28" i="3"/>
  <c r="I27" i="3"/>
  <c r="E27" i="3"/>
  <c r="I26" i="3"/>
  <c r="E26" i="3"/>
  <c r="I25" i="3"/>
  <c r="E25" i="3"/>
  <c r="P25" i="3" s="1"/>
  <c r="I24" i="3"/>
  <c r="E24" i="3"/>
  <c r="P24" i="3" s="1"/>
  <c r="I23" i="3"/>
  <c r="E23" i="3"/>
  <c r="I22" i="3"/>
  <c r="E22" i="3"/>
  <c r="I21" i="3"/>
  <c r="E21" i="3"/>
  <c r="I20" i="3"/>
  <c r="E20" i="3"/>
  <c r="I19" i="3"/>
  <c r="P19" i="3"/>
  <c r="I18" i="3"/>
  <c r="E18" i="3"/>
  <c r="P18" i="3" s="1"/>
  <c r="I17" i="3"/>
  <c r="E17" i="3"/>
  <c r="P17" i="3" s="1"/>
  <c r="P31" i="3" l="1"/>
  <c r="C33" i="3"/>
  <c r="E31" i="3"/>
  <c r="I31" i="3"/>
  <c r="I17" i="2"/>
  <c r="I18" i="2"/>
  <c r="I19" i="2"/>
  <c r="I20" i="2"/>
  <c r="I21" i="2"/>
  <c r="I22" i="2"/>
  <c r="I27" i="2"/>
  <c r="I28" i="2"/>
  <c r="I29" i="2"/>
  <c r="I30" i="2"/>
  <c r="I31" i="2"/>
  <c r="I32" i="2"/>
  <c r="I37" i="2"/>
  <c r="I38" i="2"/>
  <c r="I39" i="2"/>
  <c r="I40" i="2"/>
  <c r="I41" i="2"/>
  <c r="I42" i="2"/>
  <c r="I47" i="2"/>
  <c r="I48" i="2"/>
  <c r="I49" i="2"/>
  <c r="I50" i="2"/>
  <c r="I51" i="2"/>
  <c r="I52" i="2"/>
  <c r="I57" i="2"/>
  <c r="I58" i="2"/>
  <c r="I59" i="2"/>
  <c r="I60" i="2"/>
  <c r="I61" i="2"/>
  <c r="I62" i="2"/>
  <c r="I67" i="2"/>
  <c r="I68" i="2"/>
  <c r="I69" i="2"/>
  <c r="I70" i="2"/>
  <c r="I71" i="2"/>
  <c r="I72" i="2"/>
  <c r="I77" i="2"/>
  <c r="I78" i="2"/>
  <c r="I79" i="2"/>
  <c r="I80" i="2"/>
  <c r="I81" i="2"/>
  <c r="I82" i="2"/>
  <c r="I87" i="2"/>
  <c r="I88" i="2"/>
  <c r="I89" i="2"/>
  <c r="I90" i="2"/>
  <c r="I91" i="2"/>
  <c r="I92" i="2"/>
  <c r="I86" i="2"/>
  <c r="I76" i="2"/>
  <c r="I66" i="2"/>
  <c r="I56" i="2"/>
  <c r="I46" i="2"/>
  <c r="I36" i="2"/>
  <c r="I26" i="2"/>
  <c r="E57" i="2"/>
  <c r="E58" i="2"/>
  <c r="E59" i="2"/>
  <c r="E60" i="2"/>
  <c r="E61" i="2"/>
  <c r="E62" i="2"/>
  <c r="E67" i="2"/>
  <c r="E68" i="2"/>
  <c r="E69" i="2"/>
  <c r="E70" i="2"/>
  <c r="E71" i="2"/>
  <c r="E72" i="2"/>
  <c r="E77" i="2"/>
  <c r="E78" i="2"/>
  <c r="E79" i="2"/>
  <c r="E80" i="2"/>
  <c r="E81" i="2"/>
  <c r="E82" i="2"/>
  <c r="E87" i="2"/>
  <c r="E88" i="2"/>
  <c r="E89" i="2"/>
  <c r="E90" i="2"/>
  <c r="E91" i="2"/>
  <c r="E92" i="2"/>
  <c r="E86" i="2"/>
  <c r="E76" i="2"/>
  <c r="E66" i="2"/>
  <c r="E56" i="2"/>
  <c r="E47" i="2"/>
  <c r="E48" i="2"/>
  <c r="E49" i="2"/>
  <c r="E50" i="2"/>
  <c r="E51" i="2"/>
  <c r="E52" i="2"/>
  <c r="E46" i="2"/>
  <c r="E37" i="2"/>
  <c r="E38" i="2"/>
  <c r="E39" i="2"/>
  <c r="E40" i="2"/>
  <c r="E41" i="2"/>
  <c r="E42" i="2"/>
  <c r="E36" i="2"/>
  <c r="E27" i="2"/>
  <c r="E28" i="2"/>
  <c r="E29" i="2"/>
  <c r="E30" i="2"/>
  <c r="E31" i="2"/>
  <c r="E32" i="2"/>
  <c r="E26" i="2"/>
  <c r="I16" i="2"/>
  <c r="E16" i="2"/>
  <c r="E18" i="2"/>
  <c r="E19" i="2"/>
  <c r="E20" i="2"/>
  <c r="E21" i="2"/>
  <c r="E22" i="2"/>
  <c r="E17" i="2"/>
  <c r="C8" i="2" l="1"/>
  <c r="C34" i="3"/>
  <c r="C35" i="3" s="1"/>
  <c r="O31" i="3"/>
</calcChain>
</file>

<file path=xl/sharedStrings.xml><?xml version="1.0" encoding="utf-8"?>
<sst xmlns="http://schemas.openxmlformats.org/spreadsheetml/2006/main" count="103" uniqueCount="53">
  <si>
    <t>Riverland Community College GPA Calculator</t>
  </si>
  <si>
    <t>If you have earned credit to date, please enter total credit hours attempted and points earned.</t>
  </si>
  <si>
    <t>If you have no earned credits, leave blank.</t>
  </si>
  <si>
    <t>Step 1: Current GPA Calculation</t>
  </si>
  <si>
    <t>Credit Hours Attempted</t>
  </si>
  <si>
    <t>Points Earned</t>
  </si>
  <si>
    <t>GPA</t>
  </si>
  <si>
    <t>Step 2: Future GPA Projection</t>
  </si>
  <si>
    <t>Enter the course, estimated grade, and credit hours for your current or future courses.</t>
  </si>
  <si>
    <t>Current or Future Courses</t>
  </si>
  <si>
    <t>Course</t>
  </si>
  <si>
    <t>Grade</t>
  </si>
  <si>
    <t>Credits</t>
  </si>
  <si>
    <t>Points</t>
  </si>
  <si>
    <t>A</t>
  </si>
  <si>
    <t>A-</t>
  </si>
  <si>
    <t>B</t>
  </si>
  <si>
    <t>B+</t>
  </si>
  <si>
    <t>B-</t>
  </si>
  <si>
    <t>C+</t>
  </si>
  <si>
    <t>C</t>
  </si>
  <si>
    <t>C-</t>
  </si>
  <si>
    <t>D+</t>
  </si>
  <si>
    <t>D</t>
  </si>
  <si>
    <t>D-</t>
  </si>
  <si>
    <t>F</t>
  </si>
  <si>
    <t>GPA Table</t>
  </si>
  <si>
    <t>Total Projected Hours</t>
  </si>
  <si>
    <t>Total Projected Points</t>
  </si>
  <si>
    <t>Projected GPA</t>
  </si>
  <si>
    <t>Total:</t>
  </si>
  <si>
    <t>Instructions:</t>
  </si>
  <si>
    <t xml:space="preserve">Cumulative GPA </t>
  </si>
  <si>
    <t xml:space="preserve">Total Credit Hours </t>
  </si>
  <si>
    <t xml:space="preserve">Total Points </t>
  </si>
  <si>
    <t>Courses Taken</t>
  </si>
  <si>
    <t>Previous Grade, if Retaken</t>
  </si>
  <si>
    <t>Semester 1</t>
  </si>
  <si>
    <t>Hours:</t>
  </si>
  <si>
    <t>Semester GPA:</t>
  </si>
  <si>
    <t>Semester 2</t>
  </si>
  <si>
    <t>Semester 3</t>
  </si>
  <si>
    <t>Semester 4</t>
  </si>
  <si>
    <t>Semester 5</t>
  </si>
  <si>
    <t>Semester 6</t>
  </si>
  <si>
    <t>Semester 7</t>
  </si>
  <si>
    <t>Semester 8</t>
  </si>
  <si>
    <t>[42]</t>
  </si>
  <si>
    <t>Highest Grade for the Course</t>
  </si>
  <si>
    <t>a. Enter the Course, Grade, and Credit Hours for each course.</t>
  </si>
  <si>
    <t>b. Retaken courses are assumed to replace the previous grade, hours and points, if the final grade is higher.</t>
  </si>
  <si>
    <t>Retaken courses are assumed to replace the previous grade, hours, and points, if the final grade is higher.</t>
  </si>
  <si>
    <t>The password for unlocking sheets and cells is "GPA" for everything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</si>
</sst>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00"/>
  </numFmts>
  <fonts count="18" x14ac:knownFonts="1">
    <font>
      <sz val="11"/>
      <color theme="1"/>
      <name val="Verdana"/>
      <family val="2"/>
      <scheme val="minor"/>
    </font>
    <font>
      <sz val="12"/>
      <color theme="0"/>
      <name val="Arial"/>
      <family val="2"/>
    </font>
    <font>
      <sz val="12"/>
      <color theme="1"/>
      <name val="Arial"/>
      <family val="2"/>
    </font>
    <font>
      <b/>
      <sz val="20"/>
      <color theme="0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2"/>
      <color theme="0"/>
      <name val="Arial"/>
      <family val="2"/>
    </font>
    <font>
      <i/>
      <sz val="12"/>
      <color theme="1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8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006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</borders>
  <cellStyleXfs count="5">
    <xf numFmtId="0" fontId="0" fillId="0" borderId="0"/>
    <xf numFmtId="0" fontId="10" fillId="0" borderId="0"/>
    <xf numFmtId="0" fontId="11" fillId="0" borderId="0" applyNumberFormat="0" applyFill="0" applyBorder="0" applyAlignment="0" applyProtection="0">
      <alignment vertical="top"/>
      <protection locked="0"/>
    </xf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49">
    <xf numFmtId="0" fontId="0" fillId="0" borderId="0" xfId="0"/>
    <xf numFmtId="0" fontId="3" fillId="3" borderId="0" xfId="0" applyFont="1" applyFill="1" applyProtection="1">
      <protection locked="0"/>
    </xf>
    <xf numFmtId="0" fontId="1" fillId="3" borderId="0" xfId="0" applyFont="1" applyFill="1" applyProtection="1">
      <protection locked="0"/>
    </xf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4" borderId="1" xfId="0" applyFont="1" applyFill="1" applyBorder="1" applyProtection="1">
      <protection locked="0"/>
    </xf>
    <xf numFmtId="0" fontId="9" fillId="0" borderId="0" xfId="0" applyFont="1" applyProtection="1">
      <protection locked="0"/>
    </xf>
    <xf numFmtId="0" fontId="8" fillId="3" borderId="0" xfId="0" applyFont="1" applyFill="1" applyProtection="1">
      <protection locked="0"/>
    </xf>
    <xf numFmtId="0" fontId="8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/>
    </xf>
    <xf numFmtId="0" fontId="2" fillId="5" borderId="0" xfId="0" applyFont="1" applyFill="1" applyProtection="1"/>
    <xf numFmtId="0" fontId="10" fillId="0" borderId="0" xfId="1" applyProtection="1">
      <protection locked="0"/>
    </xf>
    <xf numFmtId="0" fontId="12" fillId="0" borderId="0" xfId="1" applyFont="1" applyProtection="1">
      <protection locked="0"/>
    </xf>
    <xf numFmtId="0" fontId="13" fillId="0" borderId="0" xfId="1" applyFont="1" applyAlignment="1" applyProtection="1">
      <protection locked="0"/>
    </xf>
    <xf numFmtId="0" fontId="10" fillId="0" borderId="0" xfId="1" applyAlignment="1" applyProtection="1">
      <protection locked="0"/>
    </xf>
    <xf numFmtId="0" fontId="14" fillId="0" borderId="0" xfId="1" applyFont="1" applyAlignment="1" applyProtection="1">
      <alignment horizontal="right"/>
      <protection locked="0"/>
    </xf>
    <xf numFmtId="0" fontId="15" fillId="0" borderId="0" xfId="1" applyFont="1" applyAlignment="1" applyProtection="1">
      <alignment horizontal="right"/>
      <protection locked="0"/>
    </xf>
    <xf numFmtId="0" fontId="16" fillId="0" borderId="0" xfId="1" applyFont="1" applyFill="1" applyBorder="1" applyAlignment="1" applyProtection="1">
      <protection locked="0"/>
    </xf>
    <xf numFmtId="0" fontId="10" fillId="0" borderId="0" xfId="1" applyFont="1" applyFill="1" applyBorder="1" applyAlignment="1" applyProtection="1">
      <alignment horizontal="center"/>
      <protection locked="0"/>
    </xf>
    <xf numFmtId="0" fontId="13" fillId="0" borderId="0" xfId="1" applyFont="1" applyBorder="1" applyAlignment="1" applyProtection="1">
      <alignment horizontal="right"/>
      <protection locked="0"/>
    </xf>
    <xf numFmtId="0" fontId="10" fillId="0" borderId="0" xfId="1" applyAlignment="1" applyProtection="1">
      <alignment horizontal="center"/>
      <protection locked="0"/>
    </xf>
    <xf numFmtId="164" fontId="10" fillId="0" borderId="0" xfId="1" applyNumberFormat="1" applyAlignment="1" applyProtection="1">
      <alignment horizontal="center"/>
      <protection locked="0"/>
    </xf>
    <xf numFmtId="0" fontId="16" fillId="0" borderId="4" xfId="1" applyFont="1" applyFill="1" applyBorder="1" applyAlignment="1" applyProtection="1">
      <protection locked="0"/>
    </xf>
    <xf numFmtId="0" fontId="10" fillId="0" borderId="4" xfId="1" applyFont="1" applyFill="1" applyBorder="1" applyAlignment="1" applyProtection="1">
      <alignment horizontal="center"/>
      <protection locked="0"/>
    </xf>
    <xf numFmtId="0" fontId="17" fillId="0" borderId="0" xfId="1" applyFont="1" applyFill="1" applyBorder="1" applyAlignment="1" applyProtection="1">
      <alignment horizontal="center"/>
      <protection locked="0"/>
    </xf>
    <xf numFmtId="0" fontId="15" fillId="5" borderId="0" xfId="1" applyNumberFormat="1" applyFont="1" applyFill="1" applyAlignment="1" applyProtection="1">
      <alignment horizontal="center"/>
    </xf>
    <xf numFmtId="0" fontId="10" fillId="5" borderId="0" xfId="1" applyFill="1" applyAlignment="1" applyProtection="1">
      <alignment horizontal="center"/>
    </xf>
    <xf numFmtId="0" fontId="10" fillId="4" borderId="2" xfId="1" applyFont="1" applyFill="1" applyBorder="1" applyAlignment="1" applyProtection="1">
      <protection locked="0"/>
    </xf>
    <xf numFmtId="0" fontId="10" fillId="4" borderId="2" xfId="1" applyFont="1" applyFill="1" applyBorder="1" applyAlignment="1" applyProtection="1">
      <alignment horizontal="center"/>
      <protection locked="0"/>
    </xf>
    <xf numFmtId="0" fontId="2" fillId="0" borderId="0" xfId="0" quotePrefix="1" applyFont="1" applyProtection="1">
      <protection locked="0"/>
    </xf>
    <xf numFmtId="2" fontId="2" fillId="5" borderId="0" xfId="0" applyNumberFormat="1" applyFont="1" applyFill="1" applyProtection="1"/>
    <xf numFmtId="2" fontId="2" fillId="6" borderId="0" xfId="0" applyNumberFormat="1" applyFont="1" applyFill="1" applyProtection="1"/>
    <xf numFmtId="2" fontId="10" fillId="5" borderId="0" xfId="1" applyNumberFormat="1" applyFill="1" applyAlignment="1" applyProtection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2" fontId="14" fillId="2" borderId="0" xfId="1" applyNumberFormat="1" applyFont="1" applyFill="1" applyAlignment="1" applyProtection="1">
      <alignment horizontal="center"/>
    </xf>
    <xf numFmtId="0" fontId="10" fillId="5" borderId="0" xfId="1" applyFont="1" applyFill="1" applyBorder="1" applyAlignment="1" applyProtection="1">
      <alignment horizontal="center"/>
    </xf>
    <xf numFmtId="0" fontId="10" fillId="5" borderId="2" xfId="1" applyFont="1" applyFill="1" applyBorder="1" applyAlignment="1" applyProtection="1">
      <alignment horizontal="center"/>
    </xf>
    <xf numFmtId="0" fontId="10" fillId="0" borderId="0" xfId="1" applyProtection="1"/>
    <xf numFmtId="0" fontId="10" fillId="0" borderId="3" xfId="1" applyBorder="1" applyAlignment="1" applyProtection="1">
      <alignment horizontal="center"/>
    </xf>
    <xf numFmtId="0" fontId="10" fillId="0" borderId="3" xfId="4" applyNumberFormat="1" applyFont="1" applyBorder="1" applyAlignment="1" applyProtection="1">
      <alignment horizontal="center"/>
    </xf>
    <xf numFmtId="0" fontId="10" fillId="0" borderId="3" xfId="1" applyFill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14" fillId="0" borderId="0" xfId="1" applyFont="1" applyAlignment="1" applyProtection="1">
      <alignment horizontal="center"/>
      <protection locked="0"/>
    </xf>
  </cellXfs>
  <cellStyles count="5">
    <cellStyle name="Comma 2" xfId="3"/>
    <cellStyle name="Hyperlink 2" xfId="2"/>
    <cellStyle name="Normal" xfId="0" builtinId="0"/>
    <cellStyle name="Normal 2" xfId="1"/>
    <cellStyle name="Percent 2" xfId="4"/>
  </cellStyles>
  <dxfs count="0"/>
  <tableStyles count="0" defaultTableStyle="TableStyleMedium2" defaultPivotStyle="PivotStyleLight16"/>
  <colors>
    <mruColors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John Deere">
      <a:dk1>
        <a:sysClr val="windowText" lastClr="000000"/>
      </a:dk1>
      <a:lt1>
        <a:sysClr val="window" lastClr="FFFFFF"/>
      </a:lt1>
      <a:dk2>
        <a:srgbClr val="367C2B"/>
      </a:dk2>
      <a:lt2>
        <a:srgbClr val="FFDE00"/>
      </a:lt2>
      <a:accent1>
        <a:srgbClr val="367C2B"/>
      </a:accent1>
      <a:accent2>
        <a:srgbClr val="FFDE00"/>
      </a:accent2>
      <a:accent3>
        <a:srgbClr val="333333"/>
      </a:accent3>
      <a:accent4>
        <a:srgbClr val="86B080"/>
      </a:accent4>
      <a:accent5>
        <a:srgbClr val="FFF173"/>
      </a:accent5>
      <a:accent6>
        <a:srgbClr val="CCCCCC"/>
      </a:accent6>
      <a:hlink>
        <a:srgbClr val="367C2B"/>
      </a:hlink>
      <a:folHlink>
        <a:srgbClr val="666666"/>
      </a:folHlink>
    </a:clrScheme>
    <a:fontScheme name="Verdana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showGridLines="0" tabSelected="1" zoomScale="110" zoomScaleNormal="110" workbookViewId="0">
      <selection activeCell="E7" sqref="E7"/>
    </sheetView>
  </sheetViews>
  <sheetFormatPr defaultColWidth="8.90625" defaultRowHeight="15" x14ac:dyDescent="0.25"/>
  <cols>
    <col min="1" max="1" width="3.36328125" style="3" customWidth="1"/>
    <col min="2" max="2" width="19.36328125" style="3" customWidth="1"/>
    <col min="3" max="3" width="7.36328125" style="3" customWidth="1"/>
    <col min="4" max="5" width="7.08984375" style="3" customWidth="1"/>
    <col min="6" max="6" width="2.90625" style="3" customWidth="1"/>
    <col min="7" max="7" width="6.90625" style="3" customWidth="1"/>
    <col min="8" max="8" width="7.90625" style="3" customWidth="1"/>
    <col min="9" max="9" width="8" style="3" customWidth="1"/>
    <col min="10" max="10" width="3.36328125" style="3" customWidth="1"/>
    <col min="11" max="12" width="6.08984375" style="3" customWidth="1"/>
    <col min="13" max="13" width="4" style="3" customWidth="1"/>
    <col min="14" max="16" width="8.90625" style="3" hidden="1" customWidth="1"/>
    <col min="17" max="16384" width="8.90625" style="3"/>
  </cols>
  <sheetData>
    <row r="1" spans="1:16" ht="24.6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3" spans="1:16" ht="17.399999999999999" x14ac:dyDescent="0.3">
      <c r="A3" s="4" t="s">
        <v>3</v>
      </c>
    </row>
    <row r="4" spans="1:16" x14ac:dyDescent="0.25">
      <c r="B4" s="5" t="s">
        <v>1</v>
      </c>
    </row>
    <row r="5" spans="1:16" x14ac:dyDescent="0.25">
      <c r="B5" s="5" t="s">
        <v>2</v>
      </c>
      <c r="N5" s="34"/>
    </row>
    <row r="6" spans="1:16" ht="6.75" customHeight="1" x14ac:dyDescent="0.25">
      <c r="A6" s="6"/>
    </row>
    <row r="7" spans="1:16" x14ac:dyDescent="0.25">
      <c r="B7" s="7" t="s">
        <v>4</v>
      </c>
      <c r="C7" s="8"/>
      <c r="D7" s="7" t="s">
        <v>6</v>
      </c>
      <c r="E7" s="35" t="str">
        <f>IFERROR(TRUNC(IF(C7=0,"",C8/C7),2),"")</f>
        <v/>
      </c>
    </row>
    <row r="8" spans="1:16" x14ac:dyDescent="0.25">
      <c r="B8" s="7" t="s">
        <v>5</v>
      </c>
      <c r="C8" s="8"/>
    </row>
    <row r="11" spans="1:16" ht="17.399999999999999" x14ac:dyDescent="0.3">
      <c r="A11" s="4" t="s">
        <v>7</v>
      </c>
    </row>
    <row r="12" spans="1:16" x14ac:dyDescent="0.25">
      <c r="B12" s="5" t="s">
        <v>8</v>
      </c>
    </row>
    <row r="13" spans="1:16" x14ac:dyDescent="0.25">
      <c r="B13" s="5" t="s">
        <v>51</v>
      </c>
    </row>
    <row r="15" spans="1:16" ht="15.6" x14ac:dyDescent="0.3">
      <c r="B15" s="9" t="s">
        <v>9</v>
      </c>
      <c r="G15" s="9" t="s">
        <v>36</v>
      </c>
      <c r="K15" s="47" t="s">
        <v>26</v>
      </c>
      <c r="L15" s="47"/>
      <c r="N15" s="9" t="s">
        <v>48</v>
      </c>
    </row>
    <row r="16" spans="1:16" ht="15.6" x14ac:dyDescent="0.3">
      <c r="B16" s="10" t="s">
        <v>10</v>
      </c>
      <c r="C16" s="11" t="s">
        <v>11</v>
      </c>
      <c r="D16" s="11" t="s">
        <v>12</v>
      </c>
      <c r="E16" s="11" t="s">
        <v>13</v>
      </c>
      <c r="G16" s="11" t="s">
        <v>11</v>
      </c>
      <c r="H16" s="11" t="s">
        <v>12</v>
      </c>
      <c r="I16" s="11" t="s">
        <v>13</v>
      </c>
      <c r="K16" s="12" t="s">
        <v>11</v>
      </c>
      <c r="L16" s="12" t="s">
        <v>13</v>
      </c>
      <c r="N16" s="11" t="s">
        <v>11</v>
      </c>
      <c r="O16" s="11" t="s">
        <v>12</v>
      </c>
      <c r="P16" s="11" t="s">
        <v>13</v>
      </c>
    </row>
    <row r="17" spans="2:16" x14ac:dyDescent="0.25">
      <c r="B17" s="8"/>
      <c r="C17" s="13"/>
      <c r="D17" s="13"/>
      <c r="E17" s="14">
        <f>IF(OR(ISBLANK(D17),ISBLANK(C17)),0,VLOOKUP(C17,$K$17:$L$28,2,FALSE)*D17)</f>
        <v>0</v>
      </c>
      <c r="G17" s="13"/>
      <c r="H17" s="13"/>
      <c r="I17" s="14">
        <f>IF(OR(ISBLANK(H17),ISBLANK(G17)),0,VLOOKUP(G17,$K$17:$L$28,2,FALSE)*H17)</f>
        <v>0</v>
      </c>
      <c r="K17" s="46" t="s">
        <v>14</v>
      </c>
      <c r="L17" s="46">
        <v>4</v>
      </c>
      <c r="N17" s="38" t="str">
        <f>IFERROR(INDEX($K$17:$K$28,MIN(MATCH(C17,$K$17:$K$28,0),IFERROR((MATCH(G17,$K$17:$K$28,0)),20))),"")</f>
        <v/>
      </c>
      <c r="O17" s="38" t="str">
        <f>IF(D17&gt;0,D17,"")</f>
        <v/>
      </c>
      <c r="P17" s="14" t="str">
        <f>IFERROR(IF(OR(ISBLANK(O17),ISBLANK(N17)),0,VLOOKUP(N17,$K$17:$L$28,2,FALSE)*O17),"")</f>
        <v/>
      </c>
    </row>
    <row r="18" spans="2:16" x14ac:dyDescent="0.25">
      <c r="B18" s="8"/>
      <c r="C18" s="13"/>
      <c r="D18" s="13"/>
      <c r="E18" s="14">
        <f t="shared" ref="E18:E30" si="0">IF(OR(ISBLANK(D18),ISBLANK(C18)),0,VLOOKUP(C18,$K$17:$L$28,2,FALSE)*D18)</f>
        <v>0</v>
      </c>
      <c r="G18" s="13"/>
      <c r="H18" s="13"/>
      <c r="I18" s="14">
        <f t="shared" ref="I18:I30" si="1">IF(OR(ISBLANK(H18),ISBLANK(G18)),0,VLOOKUP(G18,$K$17:$L$28,2,FALSE)*H18)</f>
        <v>0</v>
      </c>
      <c r="K18" s="46" t="s">
        <v>15</v>
      </c>
      <c r="L18" s="46">
        <v>3.67</v>
      </c>
      <c r="N18" s="38" t="str">
        <f>IFERROR(INDEX($K$17:$K$28,MIN(MATCH(C18,$K$17:$K$28,0),IFERROR((MATCH(G18,$K$17:$K$28,0)),20))),"")</f>
        <v/>
      </c>
      <c r="O18" s="38" t="str">
        <f>IF(D18&gt;0,D18,"")</f>
        <v/>
      </c>
      <c r="P18" s="14" t="str">
        <f t="shared" ref="P18:P30" si="2">IFERROR(IF(OR(ISBLANK(O18),ISBLANK(N18)),0,VLOOKUP(N18,$K$17:$L$28,2,FALSE)*O18),"")</f>
        <v/>
      </c>
    </row>
    <row r="19" spans="2:16" x14ac:dyDescent="0.25">
      <c r="B19" s="8"/>
      <c r="C19" s="13"/>
      <c r="D19" s="13"/>
      <c r="E19" s="14">
        <f t="shared" si="0"/>
        <v>0</v>
      </c>
      <c r="G19" s="13"/>
      <c r="H19" s="13"/>
      <c r="I19" s="14">
        <f t="shared" si="1"/>
        <v>0</v>
      </c>
      <c r="K19" s="46" t="s">
        <v>17</v>
      </c>
      <c r="L19" s="46">
        <v>3.33</v>
      </c>
      <c r="N19" s="38" t="str">
        <f t="shared" ref="N19:N30" si="3">IFERROR(INDEX($K$17:$K$28,MIN(MATCH(C19,$K$17:$K$28,0),IFERROR((MATCH(G19,$K$17:$K$28,0)),20))),"")</f>
        <v/>
      </c>
      <c r="O19" s="38" t="str">
        <f t="shared" ref="O19:O30" si="4">IF(D19&gt;0,D19,"")</f>
        <v/>
      </c>
      <c r="P19" s="14" t="str">
        <f t="shared" si="2"/>
        <v/>
      </c>
    </row>
    <row r="20" spans="2:16" x14ac:dyDescent="0.25">
      <c r="B20" s="8"/>
      <c r="C20" s="13"/>
      <c r="D20" s="13"/>
      <c r="E20" s="14">
        <f t="shared" si="0"/>
        <v>0</v>
      </c>
      <c r="G20" s="13"/>
      <c r="H20" s="13"/>
      <c r="I20" s="14">
        <f t="shared" si="1"/>
        <v>0</v>
      </c>
      <c r="K20" s="46" t="s">
        <v>16</v>
      </c>
      <c r="L20" s="46">
        <v>3</v>
      </c>
      <c r="N20" s="38" t="str">
        <f t="shared" si="3"/>
        <v/>
      </c>
      <c r="O20" s="38" t="str">
        <f t="shared" si="4"/>
        <v/>
      </c>
      <c r="P20" s="14" t="str">
        <f t="shared" si="2"/>
        <v/>
      </c>
    </row>
    <row r="21" spans="2:16" x14ac:dyDescent="0.25">
      <c r="B21" s="8"/>
      <c r="C21" s="13"/>
      <c r="D21" s="13"/>
      <c r="E21" s="14">
        <f t="shared" si="0"/>
        <v>0</v>
      </c>
      <c r="G21" s="13"/>
      <c r="H21" s="13"/>
      <c r="I21" s="14">
        <f t="shared" si="1"/>
        <v>0</v>
      </c>
      <c r="K21" s="46" t="s">
        <v>18</v>
      </c>
      <c r="L21" s="46">
        <v>2.67</v>
      </c>
      <c r="N21" s="38" t="str">
        <f t="shared" si="3"/>
        <v/>
      </c>
      <c r="O21" s="38" t="str">
        <f t="shared" si="4"/>
        <v/>
      </c>
      <c r="P21" s="14" t="str">
        <f t="shared" si="2"/>
        <v/>
      </c>
    </row>
    <row r="22" spans="2:16" x14ac:dyDescent="0.25">
      <c r="B22" s="8"/>
      <c r="C22" s="13"/>
      <c r="D22" s="13"/>
      <c r="E22" s="14">
        <f t="shared" si="0"/>
        <v>0</v>
      </c>
      <c r="G22" s="13"/>
      <c r="H22" s="13"/>
      <c r="I22" s="14">
        <f t="shared" si="1"/>
        <v>0</v>
      </c>
      <c r="K22" s="46" t="s">
        <v>19</v>
      </c>
      <c r="L22" s="46">
        <v>2.33</v>
      </c>
      <c r="N22" s="38" t="str">
        <f t="shared" si="3"/>
        <v/>
      </c>
      <c r="O22" s="38" t="str">
        <f t="shared" si="4"/>
        <v/>
      </c>
      <c r="P22" s="14" t="str">
        <f t="shared" si="2"/>
        <v/>
      </c>
    </row>
    <row r="23" spans="2:16" x14ac:dyDescent="0.25">
      <c r="B23" s="8"/>
      <c r="C23" s="13"/>
      <c r="D23" s="13"/>
      <c r="E23" s="14">
        <f t="shared" si="0"/>
        <v>0</v>
      </c>
      <c r="G23" s="13"/>
      <c r="H23" s="13"/>
      <c r="I23" s="14">
        <f t="shared" si="1"/>
        <v>0</v>
      </c>
      <c r="K23" s="46" t="s">
        <v>20</v>
      </c>
      <c r="L23" s="46">
        <v>2</v>
      </c>
      <c r="N23" s="38" t="str">
        <f t="shared" si="3"/>
        <v/>
      </c>
      <c r="O23" s="38" t="str">
        <f t="shared" si="4"/>
        <v/>
      </c>
      <c r="P23" s="14" t="str">
        <f t="shared" si="2"/>
        <v/>
      </c>
    </row>
    <row r="24" spans="2:16" x14ac:dyDescent="0.25">
      <c r="B24" s="8"/>
      <c r="C24" s="13"/>
      <c r="D24" s="13"/>
      <c r="E24" s="14">
        <f t="shared" si="0"/>
        <v>0</v>
      </c>
      <c r="G24" s="13"/>
      <c r="H24" s="13"/>
      <c r="I24" s="14">
        <f t="shared" si="1"/>
        <v>0</v>
      </c>
      <c r="K24" s="46" t="s">
        <v>21</v>
      </c>
      <c r="L24" s="46">
        <v>1.67</v>
      </c>
      <c r="N24" s="38" t="str">
        <f t="shared" si="3"/>
        <v/>
      </c>
      <c r="O24" s="38" t="str">
        <f t="shared" si="4"/>
        <v/>
      </c>
      <c r="P24" s="14" t="str">
        <f t="shared" si="2"/>
        <v/>
      </c>
    </row>
    <row r="25" spans="2:16" x14ac:dyDescent="0.25">
      <c r="B25" s="8"/>
      <c r="C25" s="13"/>
      <c r="D25" s="13"/>
      <c r="E25" s="14">
        <f t="shared" si="0"/>
        <v>0</v>
      </c>
      <c r="G25" s="13"/>
      <c r="H25" s="13"/>
      <c r="I25" s="14">
        <f t="shared" si="1"/>
        <v>0</v>
      </c>
      <c r="K25" s="46" t="s">
        <v>22</v>
      </c>
      <c r="L25" s="46">
        <v>1.33</v>
      </c>
      <c r="N25" s="38" t="str">
        <f t="shared" si="3"/>
        <v/>
      </c>
      <c r="O25" s="38" t="str">
        <f t="shared" si="4"/>
        <v/>
      </c>
      <c r="P25" s="14" t="str">
        <f t="shared" si="2"/>
        <v/>
      </c>
    </row>
    <row r="26" spans="2:16" x14ac:dyDescent="0.25">
      <c r="B26" s="8"/>
      <c r="C26" s="13"/>
      <c r="D26" s="13"/>
      <c r="E26" s="14">
        <f t="shared" si="0"/>
        <v>0</v>
      </c>
      <c r="G26" s="13"/>
      <c r="H26" s="13"/>
      <c r="I26" s="14">
        <f t="shared" si="1"/>
        <v>0</v>
      </c>
      <c r="K26" s="46" t="s">
        <v>23</v>
      </c>
      <c r="L26" s="46">
        <v>1</v>
      </c>
      <c r="N26" s="38" t="str">
        <f t="shared" si="3"/>
        <v/>
      </c>
      <c r="O26" s="38" t="str">
        <f t="shared" si="4"/>
        <v/>
      </c>
      <c r="P26" s="14" t="str">
        <f t="shared" si="2"/>
        <v/>
      </c>
    </row>
    <row r="27" spans="2:16" x14ac:dyDescent="0.25">
      <c r="B27" s="8"/>
      <c r="C27" s="13"/>
      <c r="D27" s="13"/>
      <c r="E27" s="14">
        <f t="shared" si="0"/>
        <v>0</v>
      </c>
      <c r="G27" s="13"/>
      <c r="H27" s="13"/>
      <c r="I27" s="14">
        <f t="shared" si="1"/>
        <v>0</v>
      </c>
      <c r="K27" s="46" t="s">
        <v>24</v>
      </c>
      <c r="L27" s="46">
        <v>0.67</v>
      </c>
      <c r="N27" s="38" t="str">
        <f t="shared" si="3"/>
        <v/>
      </c>
      <c r="O27" s="38" t="str">
        <f t="shared" si="4"/>
        <v/>
      </c>
      <c r="P27" s="14" t="str">
        <f t="shared" si="2"/>
        <v/>
      </c>
    </row>
    <row r="28" spans="2:16" x14ac:dyDescent="0.25">
      <c r="B28" s="8"/>
      <c r="C28" s="13"/>
      <c r="D28" s="13"/>
      <c r="E28" s="14">
        <f t="shared" si="0"/>
        <v>0</v>
      </c>
      <c r="G28" s="13"/>
      <c r="H28" s="13"/>
      <c r="I28" s="14">
        <f t="shared" si="1"/>
        <v>0</v>
      </c>
      <c r="K28" s="46" t="s">
        <v>25</v>
      </c>
      <c r="L28" s="46">
        <v>0</v>
      </c>
      <c r="N28" s="38" t="str">
        <f t="shared" si="3"/>
        <v/>
      </c>
      <c r="O28" s="38" t="str">
        <f t="shared" si="4"/>
        <v/>
      </c>
      <c r="P28" s="14" t="str">
        <f t="shared" si="2"/>
        <v/>
      </c>
    </row>
    <row r="29" spans="2:16" x14ac:dyDescent="0.25">
      <c r="B29" s="8"/>
      <c r="C29" s="13"/>
      <c r="D29" s="13"/>
      <c r="E29" s="14">
        <f t="shared" si="0"/>
        <v>0</v>
      </c>
      <c r="G29" s="13"/>
      <c r="H29" s="13"/>
      <c r="I29" s="14">
        <f t="shared" si="1"/>
        <v>0</v>
      </c>
      <c r="N29" s="38" t="str">
        <f t="shared" si="3"/>
        <v/>
      </c>
      <c r="O29" s="38" t="str">
        <f t="shared" si="4"/>
        <v/>
      </c>
      <c r="P29" s="14" t="str">
        <f t="shared" si="2"/>
        <v/>
      </c>
    </row>
    <row r="30" spans="2:16" x14ac:dyDescent="0.25">
      <c r="B30" s="8"/>
      <c r="C30" s="13"/>
      <c r="D30" s="13"/>
      <c r="E30" s="14">
        <f t="shared" si="0"/>
        <v>0</v>
      </c>
      <c r="G30" s="13"/>
      <c r="H30" s="13"/>
      <c r="I30" s="14">
        <f t="shared" si="1"/>
        <v>0</v>
      </c>
      <c r="N30" s="38" t="str">
        <f t="shared" si="3"/>
        <v/>
      </c>
      <c r="O30" s="38" t="str">
        <f t="shared" si="4"/>
        <v/>
      </c>
      <c r="P30" s="14" t="str">
        <f t="shared" si="2"/>
        <v/>
      </c>
    </row>
    <row r="31" spans="2:16" x14ac:dyDescent="0.25">
      <c r="C31" s="7" t="s">
        <v>30</v>
      </c>
      <c r="D31" s="15">
        <f>SUM(D17:D30)</f>
        <v>0</v>
      </c>
      <c r="E31" s="15">
        <f t="shared" ref="E31" si="5">SUM(E17:E30)</f>
        <v>0</v>
      </c>
      <c r="H31" s="15">
        <f>SUM(H17:H30)</f>
        <v>0</v>
      </c>
      <c r="I31" s="15">
        <f t="shared" ref="I31" si="6">SUM(I17:I30)</f>
        <v>0</v>
      </c>
      <c r="O31" s="15">
        <f>SUM(O17:O30)</f>
        <v>0</v>
      </c>
      <c r="P31" s="15">
        <f t="shared" ref="P31" si="7">SUM(P17:P30)</f>
        <v>0</v>
      </c>
    </row>
    <row r="32" spans="2:16" x14ac:dyDescent="0.25">
      <c r="C32" s="7"/>
    </row>
    <row r="33" spans="2:3" x14ac:dyDescent="0.25">
      <c r="B33" s="7" t="s">
        <v>27</v>
      </c>
      <c r="C33" s="15">
        <f>C7+D31-H31</f>
        <v>0</v>
      </c>
    </row>
    <row r="34" spans="2:3" x14ac:dyDescent="0.25">
      <c r="B34" s="7" t="s">
        <v>28</v>
      </c>
      <c r="C34" s="15">
        <f>C8+P31-I31</f>
        <v>0</v>
      </c>
    </row>
    <row r="35" spans="2:3" x14ac:dyDescent="0.25">
      <c r="B35" s="7" t="s">
        <v>29</v>
      </c>
      <c r="C35" s="36" t="str">
        <f>IFERROR(TRUNC(IF(C33=0," - ",C34/C33),2),"")</f>
        <v/>
      </c>
    </row>
  </sheetData>
  <sheetProtection algorithmName="SHA-512" hashValue="Lw2LLdTSZqELt3lhI6koxEifYQeg8m9V+jm4lelRBHY6tuQddpZJyIskKYEaRhnXFAFJVys0ldnycAkWhNtPFw==" saltValue="edWj404bI+iEqxLBByBHig==" spinCount="100000" sheet="1" objects="1" scenarios="1"/>
  <protectedRanges>
    <protectedRange algorithmName="SHA-512" hashValue="yG/OLIK5582WNpCSPzve/XlIEEpZBecKP3ElM97oEn4y5j2MS5YFU8oT2vOfUPoz93KSF4/tFcOgDCcd+QrjXA==" saltValue="CZAm4t3PhfcZNILATzJ0yw==" spinCount="100000" sqref="E7 E17:E31 D31 I17:I31 H31 K17:L28 C33:C35 N17:P31" name="Formulas"/>
  </protectedRanges>
  <mergeCells count="1">
    <mergeCell ref="K15:L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workbookViewId="0">
      <selection activeCell="A3" sqref="A3"/>
    </sheetView>
  </sheetViews>
  <sheetFormatPr defaultRowHeight="13.8" x14ac:dyDescent="0.25"/>
  <sheetData>
    <row r="2" spans="1:1" x14ac:dyDescent="0.25">
      <c r="A2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5"/>
  <sheetViews>
    <sheetView showGridLines="0" zoomScale="130" zoomScaleNormal="130" workbookViewId="0">
      <selection activeCell="B16" sqref="B16"/>
    </sheetView>
  </sheetViews>
  <sheetFormatPr defaultColWidth="8.90625" defaultRowHeight="13.2" x14ac:dyDescent="0.25"/>
  <cols>
    <col min="1" max="1" width="2.08984375" style="16" customWidth="1"/>
    <col min="2" max="2" width="17.26953125" style="16" customWidth="1"/>
    <col min="3" max="3" width="7.36328125" style="16" customWidth="1"/>
    <col min="4" max="4" width="8.90625" style="16"/>
    <col min="5" max="5" width="6.6328125" style="16" customWidth="1"/>
    <col min="6" max="6" width="1.90625" style="16" customWidth="1"/>
    <col min="7" max="8" width="8.90625" style="16"/>
    <col min="9" max="9" width="6.6328125" style="16" customWidth="1"/>
    <col min="10" max="10" width="3.36328125" style="16" customWidth="1"/>
    <col min="11" max="13" width="8.90625" style="16"/>
    <col min="14" max="16" width="8.90625" style="16" hidden="1" customWidth="1"/>
    <col min="17" max="16384" width="8.90625" style="16"/>
  </cols>
  <sheetData>
    <row r="1" spans="1:16" s="3" customFormat="1" ht="24.6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3" spans="1:16" x14ac:dyDescent="0.25">
      <c r="B3" s="17" t="s">
        <v>31</v>
      </c>
    </row>
    <row r="4" spans="1:16" x14ac:dyDescent="0.25">
      <c r="B4" s="18" t="s">
        <v>49</v>
      </c>
      <c r="C4" s="19"/>
      <c r="D4" s="19"/>
      <c r="E4" s="19"/>
      <c r="F4" s="19"/>
      <c r="G4" s="19"/>
      <c r="H4" s="19"/>
      <c r="I4" s="19"/>
    </row>
    <row r="5" spans="1:16" x14ac:dyDescent="0.25">
      <c r="B5" s="18" t="s">
        <v>50</v>
      </c>
      <c r="C5" s="19"/>
      <c r="D5" s="19"/>
      <c r="E5" s="19"/>
      <c r="F5" s="19"/>
      <c r="G5" s="19"/>
      <c r="H5" s="19"/>
      <c r="I5" s="19"/>
    </row>
    <row r="6" spans="1:16" x14ac:dyDescent="0.25">
      <c r="C6" s="19"/>
      <c r="D6" s="19"/>
      <c r="E6" s="19"/>
      <c r="F6" s="19"/>
      <c r="G6" s="19"/>
      <c r="H6" s="19"/>
      <c r="I6" s="19"/>
    </row>
    <row r="7" spans="1:16" x14ac:dyDescent="0.25">
      <c r="G7" s="19"/>
      <c r="H7" s="19"/>
      <c r="I7" s="19"/>
    </row>
    <row r="8" spans="1:16" ht="15.6" x14ac:dyDescent="0.3">
      <c r="B8" s="20" t="s">
        <v>32</v>
      </c>
      <c r="C8" s="39" t="str">
        <f>IF(C9=0," - ",TRUNC(C10/C9,2))</f>
        <v xml:space="preserve"> - </v>
      </c>
      <c r="G8" s="19"/>
      <c r="H8" s="19"/>
      <c r="I8" s="19"/>
    </row>
    <row r="9" spans="1:16" ht="15" x14ac:dyDescent="0.25">
      <c r="B9" s="21" t="s">
        <v>33</v>
      </c>
      <c r="C9" s="30">
        <f>SUM(O16:O92)</f>
        <v>0</v>
      </c>
      <c r="G9" s="19"/>
      <c r="H9" s="19"/>
      <c r="I9" s="19"/>
    </row>
    <row r="10" spans="1:16" ht="15" x14ac:dyDescent="0.25">
      <c r="B10" s="21" t="s">
        <v>34</v>
      </c>
      <c r="C10" s="30">
        <f>SUM(P16:P92)</f>
        <v>0</v>
      </c>
      <c r="G10" s="19"/>
      <c r="H10" s="19"/>
      <c r="I10" s="19"/>
    </row>
    <row r="11" spans="1:16" x14ac:dyDescent="0.25">
      <c r="G11" s="19"/>
      <c r="H11" s="19"/>
      <c r="I11" s="19"/>
    </row>
    <row r="12" spans="1:16" ht="15.6" x14ac:dyDescent="0.3">
      <c r="A12" s="17" t="s">
        <v>35</v>
      </c>
      <c r="G12" s="17" t="s">
        <v>36</v>
      </c>
      <c r="K12" s="48" t="s">
        <v>26</v>
      </c>
      <c r="L12" s="48"/>
      <c r="N12" s="9" t="s">
        <v>48</v>
      </c>
      <c r="O12" s="3"/>
      <c r="P12" s="3"/>
    </row>
    <row r="13" spans="1:16" ht="15.6" x14ac:dyDescent="0.3">
      <c r="B13" s="10" t="s">
        <v>10</v>
      </c>
      <c r="C13" s="11" t="s">
        <v>11</v>
      </c>
      <c r="D13" s="11" t="s">
        <v>12</v>
      </c>
      <c r="E13" s="11" t="s">
        <v>13</v>
      </c>
      <c r="F13" s="3"/>
      <c r="G13" s="11" t="s">
        <v>11</v>
      </c>
      <c r="H13" s="11" t="s">
        <v>12</v>
      </c>
      <c r="I13" s="11" t="s">
        <v>13</v>
      </c>
      <c r="K13" s="12" t="s">
        <v>11</v>
      </c>
      <c r="L13" s="12" t="s">
        <v>13</v>
      </c>
      <c r="N13" s="11" t="s">
        <v>11</v>
      </c>
      <c r="O13" s="11" t="s">
        <v>12</v>
      </c>
      <c r="P13" s="11" t="s">
        <v>13</v>
      </c>
    </row>
    <row r="14" spans="1:16" ht="12.9" customHeight="1" x14ac:dyDescent="0.25">
      <c r="K14" s="43" t="s">
        <v>14</v>
      </c>
      <c r="L14" s="44">
        <v>4</v>
      </c>
    </row>
    <row r="15" spans="1:16" ht="12.9" customHeight="1" x14ac:dyDescent="0.25">
      <c r="A15" s="22" t="s">
        <v>37</v>
      </c>
      <c r="C15" s="23"/>
      <c r="D15" s="23"/>
      <c r="G15" s="23"/>
      <c r="H15" s="23"/>
      <c r="K15" s="45" t="s">
        <v>15</v>
      </c>
      <c r="L15" s="44">
        <v>3.67</v>
      </c>
    </row>
    <row r="16" spans="1:16" ht="12.9" customHeight="1" x14ac:dyDescent="0.25">
      <c r="B16" s="32"/>
      <c r="C16" s="33"/>
      <c r="D16" s="33"/>
      <c r="E16" s="40">
        <f>IF(OR(ISBLANK(D16),ISBLANK(C16)),0,VLOOKUP(C16,$K$14:$L$25,2,FALSE)*D16)</f>
        <v>0</v>
      </c>
      <c r="G16" s="33"/>
      <c r="H16" s="33"/>
      <c r="I16" s="40">
        <f>IF(OR(ISBLANK(H16),ISBLANK(G16)),0,VLOOKUP(G16,$K$14:$L$25,2,FALSE)*H16)</f>
        <v>0</v>
      </c>
      <c r="K16" s="45" t="s">
        <v>17</v>
      </c>
      <c r="L16" s="44">
        <v>3.33</v>
      </c>
      <c r="N16" s="41" t="str">
        <f>IFERROR(INDEX($K$14:$K$25,MIN(MATCH(C16,$K$14:$K$25,0),IFERROR((MATCH(G16,$K$14:$K$25,0)),20))),"")</f>
        <v/>
      </c>
      <c r="O16" s="41" t="str">
        <f>IF(D16&gt;0,D16,"")</f>
        <v/>
      </c>
      <c r="P16" s="40" t="str">
        <f>IFERROR(IF(OR(ISBLANK(O16),ISBLANK(N16)),0,VLOOKUP(N16,$K$14:$L$25,2,FALSE)*O16),"")</f>
        <v/>
      </c>
    </row>
    <row r="17" spans="1:16" ht="12.9" customHeight="1" x14ac:dyDescent="0.25">
      <c r="B17" s="32"/>
      <c r="C17" s="33"/>
      <c r="D17" s="33"/>
      <c r="E17" s="40">
        <f>IF(OR(ISBLANK(D17),ISBLANK(C17)),0,VLOOKUP(C17,$K$14:$L$25,2,FALSE)*D17)</f>
        <v>0</v>
      </c>
      <c r="G17" s="33"/>
      <c r="H17" s="33"/>
      <c r="I17" s="40">
        <f t="shared" ref="I17:I22" si="0">IF(OR(ISBLANK(H17),ISBLANK(G17)),0,VLOOKUP(G17,$K$14:$L$25,2,FALSE)*H17)</f>
        <v>0</v>
      </c>
      <c r="K17" s="45" t="s">
        <v>16</v>
      </c>
      <c r="L17" s="44">
        <v>3</v>
      </c>
      <c r="N17" s="41" t="str">
        <f>IFERROR(INDEX($K$14:$K$25,MIN(MATCH(C17,$K$14:$K$25,0),IFERROR((MATCH(G17,$K$14:$K$25,0)),20))),"")</f>
        <v/>
      </c>
      <c r="O17" s="41" t="str">
        <f>IF(D17&gt;0,D17,"")</f>
        <v/>
      </c>
      <c r="P17" s="40" t="str">
        <f t="shared" ref="P17:P22" si="1">IFERROR(IF(OR(ISBLANK(O17),ISBLANK(N17)),0,VLOOKUP(N17,$K$14:$L$25,2,FALSE)*O17),"")</f>
        <v/>
      </c>
    </row>
    <row r="18" spans="1:16" ht="12.9" customHeight="1" x14ac:dyDescent="0.25">
      <c r="B18" s="32"/>
      <c r="C18" s="33"/>
      <c r="D18" s="33"/>
      <c r="E18" s="40">
        <f t="shared" ref="E18:E22" si="2">IF(OR(ISBLANK(D18),ISBLANK(C18)),0,VLOOKUP(C18,$K$14:$L$25,2,FALSE)*D18)</f>
        <v>0</v>
      </c>
      <c r="G18" s="33"/>
      <c r="H18" s="33"/>
      <c r="I18" s="40">
        <f t="shared" si="0"/>
        <v>0</v>
      </c>
      <c r="K18" s="45" t="s">
        <v>18</v>
      </c>
      <c r="L18" s="44">
        <v>2.67</v>
      </c>
      <c r="N18" s="41" t="str">
        <f t="shared" ref="N18:N22" si="3">IFERROR(INDEX($K$14:$K$25,MIN(MATCH(C18,$K$14:$K$25,0),IFERROR((MATCH(G18,$K$14:$K$25,0)),20))),"")</f>
        <v/>
      </c>
      <c r="O18" s="41" t="str">
        <f t="shared" ref="O18:O22" si="4">IF(D18&gt;0,D18,"")</f>
        <v/>
      </c>
      <c r="P18" s="40" t="str">
        <f t="shared" si="1"/>
        <v/>
      </c>
    </row>
    <row r="19" spans="1:16" ht="12.9" customHeight="1" x14ac:dyDescent="0.25">
      <c r="B19" s="32"/>
      <c r="C19" s="33"/>
      <c r="D19" s="33"/>
      <c r="E19" s="40">
        <f t="shared" si="2"/>
        <v>0</v>
      </c>
      <c r="G19" s="33"/>
      <c r="H19" s="33"/>
      <c r="I19" s="40">
        <f t="shared" si="0"/>
        <v>0</v>
      </c>
      <c r="K19" s="45" t="s">
        <v>19</v>
      </c>
      <c r="L19" s="44">
        <v>2.33</v>
      </c>
      <c r="N19" s="41" t="str">
        <f t="shared" si="3"/>
        <v/>
      </c>
      <c r="O19" s="41" t="str">
        <f t="shared" si="4"/>
        <v/>
      </c>
      <c r="P19" s="40" t="str">
        <f t="shared" si="1"/>
        <v/>
      </c>
    </row>
    <row r="20" spans="1:16" ht="12.9" customHeight="1" x14ac:dyDescent="0.25">
      <c r="B20" s="32"/>
      <c r="C20" s="33"/>
      <c r="D20" s="33"/>
      <c r="E20" s="40">
        <f t="shared" si="2"/>
        <v>0</v>
      </c>
      <c r="G20" s="33"/>
      <c r="H20" s="33"/>
      <c r="I20" s="40">
        <f t="shared" si="0"/>
        <v>0</v>
      </c>
      <c r="K20" s="45" t="s">
        <v>20</v>
      </c>
      <c r="L20" s="44">
        <v>2</v>
      </c>
      <c r="N20" s="41" t="str">
        <f t="shared" si="3"/>
        <v/>
      </c>
      <c r="O20" s="41" t="str">
        <f t="shared" si="4"/>
        <v/>
      </c>
      <c r="P20" s="40" t="str">
        <f t="shared" si="1"/>
        <v/>
      </c>
    </row>
    <row r="21" spans="1:16" ht="12.9" customHeight="1" x14ac:dyDescent="0.25">
      <c r="B21" s="32"/>
      <c r="C21" s="33"/>
      <c r="D21" s="33"/>
      <c r="E21" s="40">
        <f t="shared" si="2"/>
        <v>0</v>
      </c>
      <c r="G21" s="33"/>
      <c r="H21" s="33"/>
      <c r="I21" s="40">
        <f t="shared" si="0"/>
        <v>0</v>
      </c>
      <c r="K21" s="45" t="s">
        <v>21</v>
      </c>
      <c r="L21" s="44">
        <v>1.67</v>
      </c>
      <c r="N21" s="41" t="str">
        <f t="shared" si="3"/>
        <v/>
      </c>
      <c r="O21" s="41" t="str">
        <f t="shared" si="4"/>
        <v/>
      </c>
      <c r="P21" s="40" t="str">
        <f t="shared" si="1"/>
        <v/>
      </c>
    </row>
    <row r="22" spans="1:16" ht="12.9" customHeight="1" x14ac:dyDescent="0.25">
      <c r="B22" s="32"/>
      <c r="C22" s="33"/>
      <c r="D22" s="33"/>
      <c r="E22" s="40">
        <f t="shared" si="2"/>
        <v>0</v>
      </c>
      <c r="G22" s="33"/>
      <c r="H22" s="33"/>
      <c r="I22" s="40">
        <f t="shared" si="0"/>
        <v>0</v>
      </c>
      <c r="K22" s="45" t="s">
        <v>22</v>
      </c>
      <c r="L22" s="44">
        <v>1.33</v>
      </c>
      <c r="N22" s="41" t="str">
        <f t="shared" si="3"/>
        <v/>
      </c>
      <c r="O22" s="41" t="str">
        <f t="shared" si="4"/>
        <v/>
      </c>
      <c r="P22" s="40" t="str">
        <f t="shared" si="1"/>
        <v/>
      </c>
    </row>
    <row r="23" spans="1:16" ht="12.9" customHeight="1" x14ac:dyDescent="0.25">
      <c r="B23" s="24" t="s">
        <v>38</v>
      </c>
      <c r="C23" s="31">
        <f>SUM(O16:O22)</f>
        <v>0</v>
      </c>
      <c r="E23" s="25"/>
      <c r="G23" s="24"/>
      <c r="H23" s="25"/>
      <c r="K23" s="45" t="s">
        <v>23</v>
      </c>
      <c r="L23" s="44">
        <v>1</v>
      </c>
      <c r="N23" s="42"/>
      <c r="O23" s="42"/>
    </row>
    <row r="24" spans="1:16" ht="12.9" customHeight="1" x14ac:dyDescent="0.25">
      <c r="B24" s="24" t="s">
        <v>39</v>
      </c>
      <c r="C24" s="37" t="str">
        <f>IF(SUM(O16:O22)=0," - ",TRUNC(SUM(P16:P22)/SUM(O16:O22),2))</f>
        <v xml:space="preserve"> - </v>
      </c>
      <c r="E24" s="25"/>
      <c r="G24" s="24"/>
      <c r="H24" s="25"/>
      <c r="K24" s="45" t="s">
        <v>24</v>
      </c>
      <c r="L24" s="44">
        <v>0.67</v>
      </c>
      <c r="N24" s="42"/>
      <c r="O24" s="42"/>
    </row>
    <row r="25" spans="1:16" ht="12.9" customHeight="1" x14ac:dyDescent="0.25">
      <c r="A25" s="22" t="s">
        <v>40</v>
      </c>
      <c r="B25" s="27"/>
      <c r="C25" s="28"/>
      <c r="D25" s="28"/>
      <c r="E25" s="23"/>
      <c r="G25" s="28"/>
      <c r="H25" s="28"/>
      <c r="I25" s="23"/>
      <c r="K25" s="45" t="s">
        <v>25</v>
      </c>
      <c r="L25" s="44">
        <v>0</v>
      </c>
      <c r="N25" s="42"/>
      <c r="O25" s="42"/>
    </row>
    <row r="26" spans="1:16" ht="12.9" customHeight="1" x14ac:dyDescent="0.25">
      <c r="B26" s="32"/>
      <c r="C26" s="33"/>
      <c r="D26" s="33"/>
      <c r="E26" s="40">
        <f>IF(OR(ISBLANK(D26),ISBLANK(C26)),0,VLOOKUP(C26,$K$14:$L$25,2,FALSE)*D26)</f>
        <v>0</v>
      </c>
      <c r="G26" s="33"/>
      <c r="H26" s="33"/>
      <c r="I26" s="40">
        <f>IF(OR(ISBLANK(H26),ISBLANK(G26)),0,VLOOKUP(G26,$K$14:$L$25,2,FALSE)*H26)</f>
        <v>0</v>
      </c>
      <c r="N26" s="41" t="str">
        <f>IFERROR(INDEX($K$14:$K$25,MIN(MATCH(C26,$K$14:$K$25,0),IFERROR((MATCH(G26,$K$14:$K$25,0)),20))),"")</f>
        <v/>
      </c>
      <c r="O26" s="41" t="str">
        <f>IF(D26&gt;0,D26,"")</f>
        <v/>
      </c>
      <c r="P26" s="40" t="str">
        <f>IFERROR(IF(OR(ISBLANK(O26),ISBLANK(N26)),0,VLOOKUP(N26,$K$14:$L$25,2,FALSE)*O26),"")</f>
        <v/>
      </c>
    </row>
    <row r="27" spans="1:16" ht="12.9" customHeight="1" x14ac:dyDescent="0.25">
      <c r="B27" s="32"/>
      <c r="C27" s="33"/>
      <c r="D27" s="33"/>
      <c r="E27" s="40">
        <f t="shared" ref="E27:E32" si="5">IF(OR(ISBLANK(D27),ISBLANK(C27)),0,VLOOKUP(C27,$K$14:$L$25,2,FALSE)*D27)</f>
        <v>0</v>
      </c>
      <c r="G27" s="33"/>
      <c r="H27" s="33"/>
      <c r="I27" s="40">
        <f t="shared" ref="I27:I32" si="6">IF(OR(ISBLANK(H27),ISBLANK(G27)),0,VLOOKUP(G27,$K$14:$L$25,2,FALSE)*H27)</f>
        <v>0</v>
      </c>
      <c r="N27" s="41" t="str">
        <f>IFERROR(INDEX($K$14:$K$25,MIN(MATCH(C27,$K$14:$K$25,0),IFERROR((MATCH(G27,$K$14:$K$25,0)),20))),"")</f>
        <v/>
      </c>
      <c r="O27" s="41" t="str">
        <f>IF(D27&gt;0,D27,"")</f>
        <v/>
      </c>
      <c r="P27" s="40" t="str">
        <f t="shared" ref="P27:P32" si="7">IFERROR(IF(OR(ISBLANK(O27),ISBLANK(N27)),0,VLOOKUP(N27,$K$14:$L$25,2,FALSE)*O27),"")</f>
        <v/>
      </c>
    </row>
    <row r="28" spans="1:16" ht="12.9" customHeight="1" x14ac:dyDescent="0.25">
      <c r="B28" s="32"/>
      <c r="C28" s="33"/>
      <c r="D28" s="33"/>
      <c r="E28" s="40">
        <f t="shared" si="5"/>
        <v>0</v>
      </c>
      <c r="G28" s="33"/>
      <c r="H28" s="33"/>
      <c r="I28" s="40">
        <f t="shared" si="6"/>
        <v>0</v>
      </c>
      <c r="N28" s="41" t="str">
        <f t="shared" ref="N28:N32" si="8">IFERROR(INDEX($K$14:$K$25,MIN(MATCH(C28,$K$14:$K$25,0),IFERROR((MATCH(G28,$K$14:$K$25,0)),20))),"")</f>
        <v/>
      </c>
      <c r="O28" s="41" t="str">
        <f t="shared" ref="O28:O32" si="9">IF(D28&gt;0,D28,"")</f>
        <v/>
      </c>
      <c r="P28" s="40" t="str">
        <f t="shared" si="7"/>
        <v/>
      </c>
    </row>
    <row r="29" spans="1:16" ht="12.9" customHeight="1" x14ac:dyDescent="0.25">
      <c r="B29" s="32"/>
      <c r="C29" s="33"/>
      <c r="D29" s="33"/>
      <c r="E29" s="40">
        <f t="shared" si="5"/>
        <v>0</v>
      </c>
      <c r="G29" s="33"/>
      <c r="H29" s="33"/>
      <c r="I29" s="40">
        <f t="shared" si="6"/>
        <v>0</v>
      </c>
      <c r="N29" s="41" t="str">
        <f t="shared" si="8"/>
        <v/>
      </c>
      <c r="O29" s="41" t="str">
        <f t="shared" si="9"/>
        <v/>
      </c>
      <c r="P29" s="40" t="str">
        <f t="shared" si="7"/>
        <v/>
      </c>
    </row>
    <row r="30" spans="1:16" ht="12.9" customHeight="1" x14ac:dyDescent="0.25">
      <c r="B30" s="32"/>
      <c r="C30" s="33"/>
      <c r="D30" s="33"/>
      <c r="E30" s="40">
        <f t="shared" si="5"/>
        <v>0</v>
      </c>
      <c r="G30" s="33"/>
      <c r="H30" s="33"/>
      <c r="I30" s="40">
        <f t="shared" si="6"/>
        <v>0</v>
      </c>
      <c r="N30" s="41" t="str">
        <f t="shared" si="8"/>
        <v/>
      </c>
      <c r="O30" s="41" t="str">
        <f t="shared" si="9"/>
        <v/>
      </c>
      <c r="P30" s="40" t="str">
        <f t="shared" si="7"/>
        <v/>
      </c>
    </row>
    <row r="31" spans="1:16" ht="12.9" customHeight="1" x14ac:dyDescent="0.25">
      <c r="B31" s="32"/>
      <c r="C31" s="33"/>
      <c r="D31" s="33"/>
      <c r="E31" s="40">
        <f t="shared" si="5"/>
        <v>0</v>
      </c>
      <c r="G31" s="33"/>
      <c r="H31" s="33"/>
      <c r="I31" s="40">
        <f t="shared" si="6"/>
        <v>0</v>
      </c>
      <c r="N31" s="41" t="str">
        <f t="shared" si="8"/>
        <v/>
      </c>
      <c r="O31" s="41" t="str">
        <f t="shared" si="9"/>
        <v/>
      </c>
      <c r="P31" s="40" t="str">
        <f t="shared" si="7"/>
        <v/>
      </c>
    </row>
    <row r="32" spans="1:16" x14ac:dyDescent="0.25">
      <c r="B32" s="32"/>
      <c r="C32" s="33"/>
      <c r="D32" s="33"/>
      <c r="E32" s="40">
        <f t="shared" si="5"/>
        <v>0</v>
      </c>
      <c r="G32" s="33"/>
      <c r="H32" s="33"/>
      <c r="I32" s="40">
        <f t="shared" si="6"/>
        <v>0</v>
      </c>
      <c r="N32" s="41" t="str">
        <f t="shared" si="8"/>
        <v/>
      </c>
      <c r="O32" s="41" t="str">
        <f t="shared" si="9"/>
        <v/>
      </c>
      <c r="P32" s="40" t="str">
        <f t="shared" si="7"/>
        <v/>
      </c>
    </row>
    <row r="33" spans="1:16" x14ac:dyDescent="0.25">
      <c r="B33" s="24" t="s">
        <v>38</v>
      </c>
      <c r="C33" s="31">
        <f>SUM(O26:O32)</f>
        <v>0</v>
      </c>
      <c r="E33" s="25"/>
      <c r="G33" s="24"/>
      <c r="H33" s="25"/>
      <c r="N33" s="42"/>
      <c r="O33" s="42"/>
    </row>
    <row r="34" spans="1:16" x14ac:dyDescent="0.25">
      <c r="B34" s="24" t="s">
        <v>39</v>
      </c>
      <c r="C34" s="37" t="str">
        <f>IF(SUM(O26:O32)=0," - ",TRUNC(SUM(P26:P32)/SUM(O26:O32),2))</f>
        <v xml:space="preserve"> - </v>
      </c>
      <c r="E34" s="25"/>
      <c r="G34" s="24"/>
      <c r="H34" s="25"/>
      <c r="N34" s="42"/>
      <c r="O34" s="42"/>
    </row>
    <row r="35" spans="1:16" x14ac:dyDescent="0.25">
      <c r="A35" s="22" t="s">
        <v>41</v>
      </c>
      <c r="B35" s="27"/>
      <c r="C35" s="28"/>
      <c r="D35" s="28"/>
      <c r="E35" s="23"/>
      <c r="G35" s="28"/>
      <c r="H35" s="28"/>
      <c r="I35" s="23"/>
      <c r="N35" s="42"/>
      <c r="O35" s="42"/>
    </row>
    <row r="36" spans="1:16" x14ac:dyDescent="0.25">
      <c r="B36" s="32"/>
      <c r="C36" s="33"/>
      <c r="D36" s="33"/>
      <c r="E36" s="40">
        <f>IF(OR(ISBLANK(D36),ISBLANK(C36)),0,VLOOKUP(C36,$K$14:$L$25,2,FALSE)*D36)</f>
        <v>0</v>
      </c>
      <c r="G36" s="33"/>
      <c r="H36" s="33"/>
      <c r="I36" s="40">
        <f>IF(OR(ISBLANK(H36),ISBLANK(G36)),0,VLOOKUP(G36,$K$14:$L$25,2,FALSE)*H36)</f>
        <v>0</v>
      </c>
      <c r="N36" s="41" t="str">
        <f>IFERROR(INDEX($K$14:$K$25,MIN(MATCH(C36,$K$14:$K$25,0),IFERROR((MATCH(G36,$K$14:$K$25,0)),20))),"")</f>
        <v/>
      </c>
      <c r="O36" s="41" t="str">
        <f>IF(D36&gt;0,D36,"")</f>
        <v/>
      </c>
      <c r="P36" s="40" t="str">
        <f>IFERROR(IF(OR(ISBLANK(O36),ISBLANK(N36)),0,VLOOKUP(N36,$K$14:$L$25,2,FALSE)*O36),"")</f>
        <v/>
      </c>
    </row>
    <row r="37" spans="1:16" x14ac:dyDescent="0.25">
      <c r="B37" s="32"/>
      <c r="C37" s="33"/>
      <c r="D37" s="33"/>
      <c r="E37" s="40">
        <f t="shared" ref="E37:E42" si="10">IF(OR(ISBLANK(D37),ISBLANK(C37)),0,VLOOKUP(C37,$K$14:$L$25,2,FALSE)*D37)</f>
        <v>0</v>
      </c>
      <c r="G37" s="33"/>
      <c r="H37" s="33"/>
      <c r="I37" s="40">
        <f t="shared" ref="I37:I42" si="11">IF(OR(ISBLANK(H37),ISBLANK(G37)),0,VLOOKUP(G37,$K$14:$L$25,2,FALSE)*H37)</f>
        <v>0</v>
      </c>
      <c r="N37" s="41" t="str">
        <f>IFERROR(INDEX($K$14:$K$25,MIN(MATCH(C37,$K$14:$K$25,0),IFERROR((MATCH(G37,$K$14:$K$25,0)),20))),"")</f>
        <v/>
      </c>
      <c r="O37" s="41" t="str">
        <f>IF(D37&gt;0,D37,"")</f>
        <v/>
      </c>
      <c r="P37" s="40" t="str">
        <f t="shared" ref="P37:P42" si="12">IFERROR(IF(OR(ISBLANK(O37),ISBLANK(N37)),0,VLOOKUP(N37,$K$14:$L$25,2,FALSE)*O37),"")</f>
        <v/>
      </c>
    </row>
    <row r="38" spans="1:16" x14ac:dyDescent="0.25">
      <c r="B38" s="32"/>
      <c r="C38" s="33"/>
      <c r="D38" s="33"/>
      <c r="E38" s="40">
        <f t="shared" si="10"/>
        <v>0</v>
      </c>
      <c r="G38" s="33"/>
      <c r="H38" s="33"/>
      <c r="I38" s="40">
        <f t="shared" si="11"/>
        <v>0</v>
      </c>
      <c r="N38" s="41" t="str">
        <f t="shared" ref="N38:N42" si="13">IFERROR(INDEX($K$14:$K$25,MIN(MATCH(C38,$K$14:$K$25,0),IFERROR((MATCH(G38,$K$14:$K$25,0)),20))),"")</f>
        <v/>
      </c>
      <c r="O38" s="41" t="str">
        <f t="shared" ref="O38:O42" si="14">IF(D38&gt;0,D38,"")</f>
        <v/>
      </c>
      <c r="P38" s="40" t="str">
        <f t="shared" si="12"/>
        <v/>
      </c>
    </row>
    <row r="39" spans="1:16" x14ac:dyDescent="0.25">
      <c r="B39" s="32"/>
      <c r="C39" s="33"/>
      <c r="D39" s="33"/>
      <c r="E39" s="40">
        <f t="shared" si="10"/>
        <v>0</v>
      </c>
      <c r="G39" s="33"/>
      <c r="H39" s="33"/>
      <c r="I39" s="40">
        <f t="shared" si="11"/>
        <v>0</v>
      </c>
      <c r="N39" s="41" t="str">
        <f t="shared" si="13"/>
        <v/>
      </c>
      <c r="O39" s="41" t="str">
        <f t="shared" si="14"/>
        <v/>
      </c>
      <c r="P39" s="40" t="str">
        <f t="shared" si="12"/>
        <v/>
      </c>
    </row>
    <row r="40" spans="1:16" x14ac:dyDescent="0.25">
      <c r="B40" s="32"/>
      <c r="C40" s="33"/>
      <c r="D40" s="33"/>
      <c r="E40" s="40">
        <f t="shared" si="10"/>
        <v>0</v>
      </c>
      <c r="G40" s="33"/>
      <c r="H40" s="33"/>
      <c r="I40" s="40">
        <f t="shared" si="11"/>
        <v>0</v>
      </c>
      <c r="N40" s="41" t="str">
        <f t="shared" si="13"/>
        <v/>
      </c>
      <c r="O40" s="41" t="str">
        <f t="shared" si="14"/>
        <v/>
      </c>
      <c r="P40" s="40" t="str">
        <f t="shared" si="12"/>
        <v/>
      </c>
    </row>
    <row r="41" spans="1:16" x14ac:dyDescent="0.25">
      <c r="B41" s="32"/>
      <c r="C41" s="33"/>
      <c r="D41" s="33"/>
      <c r="E41" s="40">
        <f t="shared" si="10"/>
        <v>0</v>
      </c>
      <c r="G41" s="33"/>
      <c r="H41" s="33"/>
      <c r="I41" s="40">
        <f t="shared" si="11"/>
        <v>0</v>
      </c>
      <c r="N41" s="41" t="str">
        <f t="shared" si="13"/>
        <v/>
      </c>
      <c r="O41" s="41" t="str">
        <f t="shared" si="14"/>
        <v/>
      </c>
      <c r="P41" s="40" t="str">
        <f t="shared" si="12"/>
        <v/>
      </c>
    </row>
    <row r="42" spans="1:16" x14ac:dyDescent="0.25">
      <c r="B42" s="32"/>
      <c r="C42" s="33"/>
      <c r="D42" s="33"/>
      <c r="E42" s="40">
        <f t="shared" si="10"/>
        <v>0</v>
      </c>
      <c r="G42" s="33"/>
      <c r="H42" s="33"/>
      <c r="I42" s="40">
        <f t="shared" si="11"/>
        <v>0</v>
      </c>
      <c r="N42" s="41" t="str">
        <f t="shared" si="13"/>
        <v/>
      </c>
      <c r="O42" s="41" t="str">
        <f t="shared" si="14"/>
        <v/>
      </c>
      <c r="P42" s="40" t="str">
        <f t="shared" si="12"/>
        <v/>
      </c>
    </row>
    <row r="43" spans="1:16" x14ac:dyDescent="0.25">
      <c r="B43" s="24" t="s">
        <v>38</v>
      </c>
      <c r="C43" s="31">
        <f>SUM(O36:O42)</f>
        <v>0</v>
      </c>
      <c r="E43" s="25"/>
      <c r="G43" s="24"/>
      <c r="H43" s="25"/>
      <c r="N43" s="42"/>
      <c r="O43" s="42"/>
    </row>
    <row r="44" spans="1:16" x14ac:dyDescent="0.25">
      <c r="B44" s="24" t="s">
        <v>39</v>
      </c>
      <c r="C44" s="37" t="str">
        <f>IF(SUM(O36:O42)=0," - ",TRUNC(SUM(P36:P42)/SUM(O36:O42),2))</f>
        <v xml:space="preserve"> - </v>
      </c>
      <c r="E44" s="25"/>
      <c r="G44" s="24"/>
      <c r="H44" s="25"/>
      <c r="N44" s="42"/>
      <c r="O44" s="42"/>
    </row>
    <row r="45" spans="1:16" x14ac:dyDescent="0.25">
      <c r="A45" s="22" t="s">
        <v>42</v>
      </c>
      <c r="B45" s="27"/>
      <c r="C45" s="28"/>
      <c r="D45" s="28"/>
      <c r="E45" s="23"/>
      <c r="G45" s="28"/>
      <c r="H45" s="28"/>
      <c r="I45" s="23"/>
      <c r="N45" s="42"/>
      <c r="O45" s="42"/>
    </row>
    <row r="46" spans="1:16" x14ac:dyDescent="0.25">
      <c r="B46" s="32"/>
      <c r="C46" s="33"/>
      <c r="D46" s="33"/>
      <c r="E46" s="40">
        <f>IF(OR(ISBLANK(D46),ISBLANK(C46)),0,VLOOKUP(C46,$K$14:$L$25,2,FALSE)*D46)</f>
        <v>0</v>
      </c>
      <c r="G46" s="33"/>
      <c r="H46" s="33"/>
      <c r="I46" s="40">
        <f>IF(OR(ISBLANK(H46),ISBLANK(G46)),0,VLOOKUP(G46,$K$14:$L$25,2,FALSE)*H46)</f>
        <v>0</v>
      </c>
      <c r="N46" s="41" t="str">
        <f>IFERROR(INDEX($K$14:$K$25,MIN(MATCH(C46,$K$14:$K$25,0),IFERROR((MATCH(G46,$K$14:$K$25,0)),20))),"")</f>
        <v/>
      </c>
      <c r="O46" s="41" t="str">
        <f>IF(D46&gt;0,D46,"")</f>
        <v/>
      </c>
      <c r="P46" s="40" t="str">
        <f>IFERROR(IF(OR(ISBLANK(O46),ISBLANK(N46)),0,VLOOKUP(N46,$K$14:$L$25,2,FALSE)*O46),"")</f>
        <v/>
      </c>
    </row>
    <row r="47" spans="1:16" x14ac:dyDescent="0.25">
      <c r="B47" s="32"/>
      <c r="C47" s="33"/>
      <c r="D47" s="33"/>
      <c r="E47" s="40">
        <f t="shared" ref="E47:E52" si="15">IF(OR(ISBLANK(D47),ISBLANK(C47)),0,VLOOKUP(C47,$K$14:$L$25,2,FALSE)*D47)</f>
        <v>0</v>
      </c>
      <c r="G47" s="33"/>
      <c r="H47" s="33"/>
      <c r="I47" s="40">
        <f t="shared" ref="I47:I52" si="16">IF(OR(ISBLANK(H47),ISBLANK(G47)),0,VLOOKUP(G47,$K$14:$L$25,2,FALSE)*H47)</f>
        <v>0</v>
      </c>
      <c r="N47" s="41" t="str">
        <f>IFERROR(INDEX($K$14:$K$25,MIN(MATCH(C47,$K$14:$K$25,0),IFERROR((MATCH(G47,$K$14:$K$25,0)),20))),"")</f>
        <v/>
      </c>
      <c r="O47" s="41" t="str">
        <f>IF(D47&gt;0,D47,"")</f>
        <v/>
      </c>
      <c r="P47" s="40" t="str">
        <f t="shared" ref="P47:P52" si="17">IFERROR(IF(OR(ISBLANK(O47),ISBLANK(N47)),0,VLOOKUP(N47,$K$14:$L$25,2,FALSE)*O47),"")</f>
        <v/>
      </c>
    </row>
    <row r="48" spans="1:16" x14ac:dyDescent="0.25">
      <c r="B48" s="32"/>
      <c r="C48" s="33"/>
      <c r="D48" s="33"/>
      <c r="E48" s="40">
        <f t="shared" si="15"/>
        <v>0</v>
      </c>
      <c r="G48" s="33"/>
      <c r="H48" s="33"/>
      <c r="I48" s="40">
        <f t="shared" si="16"/>
        <v>0</v>
      </c>
      <c r="N48" s="41" t="str">
        <f t="shared" ref="N48:N52" si="18">IFERROR(INDEX($K$14:$K$25,MIN(MATCH(C48,$K$14:$K$25,0),IFERROR((MATCH(G48,$K$14:$K$25,0)),20))),"")</f>
        <v/>
      </c>
      <c r="O48" s="41" t="str">
        <f t="shared" ref="O48:O52" si="19">IF(D48&gt;0,D48,"")</f>
        <v/>
      </c>
      <c r="P48" s="40" t="str">
        <f t="shared" si="17"/>
        <v/>
      </c>
    </row>
    <row r="49" spans="1:16" x14ac:dyDescent="0.25">
      <c r="B49" s="32"/>
      <c r="C49" s="33"/>
      <c r="D49" s="33"/>
      <c r="E49" s="40">
        <f t="shared" si="15"/>
        <v>0</v>
      </c>
      <c r="G49" s="33"/>
      <c r="H49" s="33"/>
      <c r="I49" s="40">
        <f t="shared" si="16"/>
        <v>0</v>
      </c>
      <c r="N49" s="41" t="str">
        <f t="shared" si="18"/>
        <v/>
      </c>
      <c r="O49" s="41" t="str">
        <f t="shared" si="19"/>
        <v/>
      </c>
      <c r="P49" s="40" t="str">
        <f t="shared" si="17"/>
        <v/>
      </c>
    </row>
    <row r="50" spans="1:16" x14ac:dyDescent="0.25">
      <c r="B50" s="32"/>
      <c r="C50" s="33"/>
      <c r="D50" s="33"/>
      <c r="E50" s="40">
        <f t="shared" si="15"/>
        <v>0</v>
      </c>
      <c r="G50" s="33"/>
      <c r="H50" s="33"/>
      <c r="I50" s="40">
        <f t="shared" si="16"/>
        <v>0</v>
      </c>
      <c r="N50" s="41" t="str">
        <f t="shared" si="18"/>
        <v/>
      </c>
      <c r="O50" s="41" t="str">
        <f t="shared" si="19"/>
        <v/>
      </c>
      <c r="P50" s="40" t="str">
        <f t="shared" si="17"/>
        <v/>
      </c>
    </row>
    <row r="51" spans="1:16" x14ac:dyDescent="0.25">
      <c r="B51" s="32"/>
      <c r="C51" s="33"/>
      <c r="D51" s="33"/>
      <c r="E51" s="40">
        <f t="shared" si="15"/>
        <v>0</v>
      </c>
      <c r="G51" s="33"/>
      <c r="H51" s="33"/>
      <c r="I51" s="40">
        <f t="shared" si="16"/>
        <v>0</v>
      </c>
      <c r="N51" s="41" t="str">
        <f t="shared" si="18"/>
        <v/>
      </c>
      <c r="O51" s="41" t="str">
        <f t="shared" si="19"/>
        <v/>
      </c>
      <c r="P51" s="40" t="str">
        <f t="shared" si="17"/>
        <v/>
      </c>
    </row>
    <row r="52" spans="1:16" x14ac:dyDescent="0.25">
      <c r="B52" s="32"/>
      <c r="C52" s="33"/>
      <c r="D52" s="33"/>
      <c r="E52" s="40">
        <f t="shared" si="15"/>
        <v>0</v>
      </c>
      <c r="G52" s="33"/>
      <c r="H52" s="33"/>
      <c r="I52" s="40">
        <f t="shared" si="16"/>
        <v>0</v>
      </c>
      <c r="N52" s="41" t="str">
        <f t="shared" si="18"/>
        <v/>
      </c>
      <c r="O52" s="41" t="str">
        <f t="shared" si="19"/>
        <v/>
      </c>
      <c r="P52" s="40" t="str">
        <f t="shared" si="17"/>
        <v/>
      </c>
    </row>
    <row r="53" spans="1:16" x14ac:dyDescent="0.25">
      <c r="B53" s="24" t="s">
        <v>38</v>
      </c>
      <c r="C53" s="31">
        <f>SUM(O46:O52)</f>
        <v>0</v>
      </c>
      <c r="E53" s="25"/>
      <c r="G53" s="24"/>
      <c r="H53" s="25"/>
      <c r="N53" s="42"/>
      <c r="O53" s="42"/>
    </row>
    <row r="54" spans="1:16" x14ac:dyDescent="0.25">
      <c r="B54" s="24" t="s">
        <v>39</v>
      </c>
      <c r="C54" s="37" t="str">
        <f>IF(SUM(O46:O52)=0," - ",TRUNC(SUM(P46:P52)/SUM(O46:O52),2))</f>
        <v xml:space="preserve"> - </v>
      </c>
      <c r="E54" s="25"/>
      <c r="G54" s="24"/>
      <c r="H54" s="25"/>
      <c r="N54" s="42"/>
      <c r="O54" s="42"/>
    </row>
    <row r="55" spans="1:16" x14ac:dyDescent="0.25">
      <c r="A55" s="22" t="s">
        <v>43</v>
      </c>
      <c r="B55" s="27"/>
      <c r="C55" s="28"/>
      <c r="D55" s="28"/>
      <c r="E55" s="23"/>
      <c r="G55" s="28"/>
      <c r="H55" s="28"/>
      <c r="I55" s="23"/>
      <c r="N55" s="42"/>
      <c r="O55" s="42"/>
    </row>
    <row r="56" spans="1:16" x14ac:dyDescent="0.25">
      <c r="B56" s="32"/>
      <c r="C56" s="33"/>
      <c r="D56" s="33"/>
      <c r="E56" s="40">
        <f>IF(OR(ISBLANK(D56),ISBLANK(C56)),0,VLOOKUP(C56,$K$14:$L$25,2,FALSE)*D56)</f>
        <v>0</v>
      </c>
      <c r="G56" s="33"/>
      <c r="H56" s="33"/>
      <c r="I56" s="40">
        <f>IF(OR(ISBLANK(H56),ISBLANK(G56)),0,VLOOKUP(G56,$K$14:$L$25,2,FALSE)*H56)</f>
        <v>0</v>
      </c>
      <c r="N56" s="41" t="str">
        <f>IFERROR(INDEX($K$14:$K$25,MIN(MATCH(C56,$K$14:$K$25,0),IFERROR((MATCH(G56,$K$14:$K$25,0)),20))),"")</f>
        <v/>
      </c>
      <c r="O56" s="41" t="str">
        <f>IF(D56&gt;0,D56,"")</f>
        <v/>
      </c>
      <c r="P56" s="40" t="str">
        <f>IFERROR(IF(OR(ISBLANK(O56),ISBLANK(N56)),0,VLOOKUP(N56,$K$14:$L$25,2,FALSE)*O56),"")</f>
        <v/>
      </c>
    </row>
    <row r="57" spans="1:16" x14ac:dyDescent="0.25">
      <c r="B57" s="32"/>
      <c r="C57" s="33"/>
      <c r="D57" s="33"/>
      <c r="E57" s="40">
        <f t="shared" ref="E57:E62" si="20">IF(OR(ISBLANK(D57),ISBLANK(C57)),0,VLOOKUP(C57,$K$14:$L$25,2,FALSE)*D57)</f>
        <v>0</v>
      </c>
      <c r="G57" s="33"/>
      <c r="H57" s="33"/>
      <c r="I57" s="40">
        <f t="shared" ref="I57:I62" si="21">IF(OR(ISBLANK(H57),ISBLANK(G57)),0,VLOOKUP(G57,$K$14:$L$25,2,FALSE)*H57)</f>
        <v>0</v>
      </c>
      <c r="N57" s="41" t="str">
        <f>IFERROR(INDEX($K$14:$K$25,MIN(MATCH(C57,$K$14:$K$25,0),IFERROR((MATCH(G57,$K$14:$K$25,0)),20))),"")</f>
        <v/>
      </c>
      <c r="O57" s="41" t="str">
        <f>IF(D57&gt;0,D57,"")</f>
        <v/>
      </c>
      <c r="P57" s="40" t="str">
        <f t="shared" ref="P57:P62" si="22">IFERROR(IF(OR(ISBLANK(O57),ISBLANK(N57)),0,VLOOKUP(N57,$K$14:$L$25,2,FALSE)*O57),"")</f>
        <v/>
      </c>
    </row>
    <row r="58" spans="1:16" x14ac:dyDescent="0.25">
      <c r="B58" s="32"/>
      <c r="C58" s="33"/>
      <c r="D58" s="33"/>
      <c r="E58" s="40">
        <f t="shared" si="20"/>
        <v>0</v>
      </c>
      <c r="G58" s="33"/>
      <c r="H58" s="33"/>
      <c r="I58" s="40">
        <f t="shared" si="21"/>
        <v>0</v>
      </c>
      <c r="N58" s="41" t="str">
        <f t="shared" ref="N58:N62" si="23">IFERROR(INDEX($K$14:$K$25,MIN(MATCH(C58,$K$14:$K$25,0),IFERROR((MATCH(G58,$K$14:$K$25,0)),20))),"")</f>
        <v/>
      </c>
      <c r="O58" s="41" t="str">
        <f t="shared" ref="O58:O62" si="24">IF(D58&gt;0,D58,"")</f>
        <v/>
      </c>
      <c r="P58" s="40" t="str">
        <f t="shared" si="22"/>
        <v/>
      </c>
    </row>
    <row r="59" spans="1:16" x14ac:dyDescent="0.25">
      <c r="B59" s="32"/>
      <c r="C59" s="33"/>
      <c r="D59" s="33"/>
      <c r="E59" s="40">
        <f t="shared" si="20"/>
        <v>0</v>
      </c>
      <c r="G59" s="33"/>
      <c r="H59" s="33"/>
      <c r="I59" s="40">
        <f t="shared" si="21"/>
        <v>0</v>
      </c>
      <c r="N59" s="41" t="str">
        <f t="shared" si="23"/>
        <v/>
      </c>
      <c r="O59" s="41" t="str">
        <f t="shared" si="24"/>
        <v/>
      </c>
      <c r="P59" s="40" t="str">
        <f t="shared" si="22"/>
        <v/>
      </c>
    </row>
    <row r="60" spans="1:16" x14ac:dyDescent="0.25">
      <c r="B60" s="32"/>
      <c r="C60" s="33"/>
      <c r="D60" s="33"/>
      <c r="E60" s="40">
        <f t="shared" si="20"/>
        <v>0</v>
      </c>
      <c r="G60" s="33"/>
      <c r="H60" s="33"/>
      <c r="I60" s="40">
        <f t="shared" si="21"/>
        <v>0</v>
      </c>
      <c r="N60" s="41" t="str">
        <f t="shared" si="23"/>
        <v/>
      </c>
      <c r="O60" s="41" t="str">
        <f t="shared" si="24"/>
        <v/>
      </c>
      <c r="P60" s="40" t="str">
        <f t="shared" si="22"/>
        <v/>
      </c>
    </row>
    <row r="61" spans="1:16" x14ac:dyDescent="0.25">
      <c r="B61" s="32"/>
      <c r="C61" s="33"/>
      <c r="D61" s="33"/>
      <c r="E61" s="40">
        <f t="shared" si="20"/>
        <v>0</v>
      </c>
      <c r="G61" s="33"/>
      <c r="H61" s="33"/>
      <c r="I61" s="40">
        <f t="shared" si="21"/>
        <v>0</v>
      </c>
      <c r="N61" s="41" t="str">
        <f t="shared" si="23"/>
        <v/>
      </c>
      <c r="O61" s="41" t="str">
        <f t="shared" si="24"/>
        <v/>
      </c>
      <c r="P61" s="40" t="str">
        <f t="shared" si="22"/>
        <v/>
      </c>
    </row>
    <row r="62" spans="1:16" x14ac:dyDescent="0.25">
      <c r="B62" s="32"/>
      <c r="C62" s="33"/>
      <c r="D62" s="33"/>
      <c r="E62" s="40">
        <f t="shared" si="20"/>
        <v>0</v>
      </c>
      <c r="G62" s="33"/>
      <c r="H62" s="33"/>
      <c r="I62" s="40">
        <f t="shared" si="21"/>
        <v>0</v>
      </c>
      <c r="N62" s="41" t="str">
        <f t="shared" si="23"/>
        <v/>
      </c>
      <c r="O62" s="41" t="str">
        <f t="shared" si="24"/>
        <v/>
      </c>
      <c r="P62" s="40" t="str">
        <f t="shared" si="22"/>
        <v/>
      </c>
    </row>
    <row r="63" spans="1:16" x14ac:dyDescent="0.25">
      <c r="B63" s="24" t="s">
        <v>38</v>
      </c>
      <c r="C63" s="31">
        <f>SUM(O56:O62)</f>
        <v>0</v>
      </c>
      <c r="E63" s="25"/>
      <c r="G63" s="24"/>
      <c r="H63" s="25"/>
      <c r="N63" s="42"/>
      <c r="O63" s="42"/>
    </row>
    <row r="64" spans="1:16" x14ac:dyDescent="0.25">
      <c r="B64" s="24" t="s">
        <v>39</v>
      </c>
      <c r="C64" s="37" t="str">
        <f>IF(SUM(O56:O62)=0," - ",TRUNC(SUM(P56:P62)/SUM(O56:O62),2))</f>
        <v xml:space="preserve"> - </v>
      </c>
      <c r="E64" s="25"/>
      <c r="G64" s="24"/>
      <c r="H64" s="25"/>
      <c r="N64" s="42"/>
      <c r="O64" s="42"/>
    </row>
    <row r="65" spans="1:16" x14ac:dyDescent="0.25">
      <c r="A65" s="22" t="s">
        <v>44</v>
      </c>
      <c r="B65" s="27"/>
      <c r="C65" s="28"/>
      <c r="D65" s="28"/>
      <c r="E65" s="23"/>
      <c r="G65" s="28"/>
      <c r="H65" s="28"/>
      <c r="I65" s="23"/>
      <c r="N65" s="42"/>
      <c r="O65" s="42"/>
    </row>
    <row r="66" spans="1:16" x14ac:dyDescent="0.25">
      <c r="B66" s="32"/>
      <c r="C66" s="33"/>
      <c r="D66" s="33"/>
      <c r="E66" s="40">
        <f>IF(OR(ISBLANK(D66),ISBLANK(C66)),0,VLOOKUP(C66,$K$14:$L$25,2,FALSE)*D66)</f>
        <v>0</v>
      </c>
      <c r="G66" s="33"/>
      <c r="H66" s="33"/>
      <c r="I66" s="40">
        <f>IF(OR(ISBLANK(H66),ISBLANK(G66)),0,VLOOKUP(G66,$K$14:$L$25,2,FALSE)*H66)</f>
        <v>0</v>
      </c>
      <c r="N66" s="41" t="str">
        <f>IFERROR(INDEX($K$14:$K$25,MIN(MATCH(C66,$K$14:$K$25,0),IFERROR((MATCH(G66,$K$14:$K$25,0)),20))),"")</f>
        <v/>
      </c>
      <c r="O66" s="41" t="str">
        <f>IF(D66&gt;0,D66,"")</f>
        <v/>
      </c>
      <c r="P66" s="40" t="str">
        <f>IFERROR(IF(OR(ISBLANK(O66),ISBLANK(N66)),0,VLOOKUP(N66,$K$14:$L$25,2,FALSE)*O66),"")</f>
        <v/>
      </c>
    </row>
    <row r="67" spans="1:16" x14ac:dyDescent="0.25">
      <c r="B67" s="32"/>
      <c r="C67" s="33"/>
      <c r="D67" s="33"/>
      <c r="E67" s="40">
        <f t="shared" ref="E67:E72" si="25">IF(OR(ISBLANK(D67),ISBLANK(C67)),0,VLOOKUP(C67,$K$14:$L$25,2,FALSE)*D67)</f>
        <v>0</v>
      </c>
      <c r="G67" s="33"/>
      <c r="H67" s="33"/>
      <c r="I67" s="40">
        <f t="shared" ref="I67:I72" si="26">IF(OR(ISBLANK(H67),ISBLANK(G67)),0,VLOOKUP(G67,$K$14:$L$25,2,FALSE)*H67)</f>
        <v>0</v>
      </c>
      <c r="N67" s="41" t="str">
        <f>IFERROR(INDEX($K$14:$K$25,MIN(MATCH(C67,$K$14:$K$25,0),IFERROR((MATCH(G67,$K$14:$K$25,0)),20))),"")</f>
        <v/>
      </c>
      <c r="O67" s="41" t="str">
        <f>IF(D67&gt;0,D67,"")</f>
        <v/>
      </c>
      <c r="P67" s="40" t="str">
        <f t="shared" ref="P67:P72" si="27">IFERROR(IF(OR(ISBLANK(O67),ISBLANK(N67)),0,VLOOKUP(N67,$K$14:$L$25,2,FALSE)*O67),"")</f>
        <v/>
      </c>
    </row>
    <row r="68" spans="1:16" x14ac:dyDescent="0.25">
      <c r="B68" s="32"/>
      <c r="C68" s="33"/>
      <c r="D68" s="33"/>
      <c r="E68" s="40">
        <f t="shared" si="25"/>
        <v>0</v>
      </c>
      <c r="G68" s="33"/>
      <c r="H68" s="33"/>
      <c r="I68" s="40">
        <f t="shared" si="26"/>
        <v>0</v>
      </c>
      <c r="N68" s="41" t="str">
        <f t="shared" ref="N68:N72" si="28">IFERROR(INDEX($K$14:$K$25,MIN(MATCH(C68,$K$14:$K$25,0),IFERROR((MATCH(G68,$K$14:$K$25,0)),20))),"")</f>
        <v/>
      </c>
      <c r="O68" s="41" t="str">
        <f t="shared" ref="O68:O72" si="29">IF(D68&gt;0,D68,"")</f>
        <v/>
      </c>
      <c r="P68" s="40" t="str">
        <f t="shared" si="27"/>
        <v/>
      </c>
    </row>
    <row r="69" spans="1:16" x14ac:dyDescent="0.25">
      <c r="B69" s="32"/>
      <c r="C69" s="33"/>
      <c r="D69" s="33"/>
      <c r="E69" s="40">
        <f t="shared" si="25"/>
        <v>0</v>
      </c>
      <c r="G69" s="33"/>
      <c r="H69" s="33"/>
      <c r="I69" s="40">
        <f t="shared" si="26"/>
        <v>0</v>
      </c>
      <c r="N69" s="41" t="str">
        <f t="shared" si="28"/>
        <v/>
      </c>
      <c r="O69" s="41" t="str">
        <f t="shared" si="29"/>
        <v/>
      </c>
      <c r="P69" s="40" t="str">
        <f t="shared" si="27"/>
        <v/>
      </c>
    </row>
    <row r="70" spans="1:16" x14ac:dyDescent="0.25">
      <c r="B70" s="32"/>
      <c r="C70" s="33"/>
      <c r="D70" s="33"/>
      <c r="E70" s="40">
        <f t="shared" si="25"/>
        <v>0</v>
      </c>
      <c r="G70" s="33"/>
      <c r="H70" s="33"/>
      <c r="I70" s="40">
        <f t="shared" si="26"/>
        <v>0</v>
      </c>
      <c r="N70" s="41" t="str">
        <f t="shared" si="28"/>
        <v/>
      </c>
      <c r="O70" s="41" t="str">
        <f t="shared" si="29"/>
        <v/>
      </c>
      <c r="P70" s="40" t="str">
        <f t="shared" si="27"/>
        <v/>
      </c>
    </row>
    <row r="71" spans="1:16" x14ac:dyDescent="0.25">
      <c r="B71" s="32"/>
      <c r="C71" s="33"/>
      <c r="D71" s="33"/>
      <c r="E71" s="40">
        <f t="shared" si="25"/>
        <v>0</v>
      </c>
      <c r="G71" s="33"/>
      <c r="H71" s="33"/>
      <c r="I71" s="40">
        <f t="shared" si="26"/>
        <v>0</v>
      </c>
      <c r="N71" s="41" t="str">
        <f t="shared" si="28"/>
        <v/>
      </c>
      <c r="O71" s="41" t="str">
        <f t="shared" si="29"/>
        <v/>
      </c>
      <c r="P71" s="40" t="str">
        <f t="shared" si="27"/>
        <v/>
      </c>
    </row>
    <row r="72" spans="1:16" x14ac:dyDescent="0.25">
      <c r="B72" s="32"/>
      <c r="C72" s="33"/>
      <c r="D72" s="33"/>
      <c r="E72" s="40">
        <f t="shared" si="25"/>
        <v>0</v>
      </c>
      <c r="G72" s="33"/>
      <c r="H72" s="33"/>
      <c r="I72" s="40">
        <f t="shared" si="26"/>
        <v>0</v>
      </c>
      <c r="N72" s="41" t="str">
        <f t="shared" si="28"/>
        <v/>
      </c>
      <c r="O72" s="41" t="str">
        <f t="shared" si="29"/>
        <v/>
      </c>
      <c r="P72" s="40" t="str">
        <f t="shared" si="27"/>
        <v/>
      </c>
    </row>
    <row r="73" spans="1:16" x14ac:dyDescent="0.25">
      <c r="B73" s="24" t="s">
        <v>38</v>
      </c>
      <c r="C73" s="31">
        <f>SUM(O66:O72)</f>
        <v>0</v>
      </c>
      <c r="E73" s="25"/>
      <c r="G73" s="24"/>
      <c r="H73" s="25"/>
      <c r="N73" s="42"/>
      <c r="O73" s="42"/>
    </row>
    <row r="74" spans="1:16" x14ac:dyDescent="0.25">
      <c r="B74" s="24" t="s">
        <v>39</v>
      </c>
      <c r="C74" s="37" t="str">
        <f>IF(SUM(O66:O72)=0," - ",TRUNC(SUM(P66:P72)/SUM(O66:O72),2))</f>
        <v xml:space="preserve"> - </v>
      </c>
      <c r="E74" s="25"/>
      <c r="G74" s="24"/>
      <c r="H74" s="25"/>
      <c r="N74" s="42"/>
      <c r="O74" s="42"/>
    </row>
    <row r="75" spans="1:16" x14ac:dyDescent="0.25">
      <c r="A75" s="22" t="s">
        <v>45</v>
      </c>
      <c r="B75" s="27"/>
      <c r="C75" s="28"/>
      <c r="D75" s="28"/>
      <c r="E75" s="23"/>
      <c r="G75" s="28"/>
      <c r="H75" s="28"/>
      <c r="I75" s="23"/>
      <c r="N75" s="42"/>
      <c r="O75" s="42"/>
    </row>
    <row r="76" spans="1:16" x14ac:dyDescent="0.25">
      <c r="B76" s="32"/>
      <c r="C76" s="33"/>
      <c r="D76" s="33"/>
      <c r="E76" s="40">
        <f>IF(OR(ISBLANK(D76),ISBLANK(C76)),0,VLOOKUP(C76,$K$14:$L$25,2,FALSE)*D76)</f>
        <v>0</v>
      </c>
      <c r="G76" s="33"/>
      <c r="H76" s="33"/>
      <c r="I76" s="40">
        <f>IF(OR(ISBLANK(H76),ISBLANK(G76)),0,VLOOKUP(G76,$K$14:$L$25,2,FALSE)*H76)</f>
        <v>0</v>
      </c>
      <c r="N76" s="41" t="str">
        <f>IFERROR(INDEX($K$14:$K$25,MIN(MATCH(C76,$K$14:$K$25,0),IFERROR((MATCH(G76,$K$14:$K$25,0)),20))),"")</f>
        <v/>
      </c>
      <c r="O76" s="41" t="str">
        <f>IF(D76&gt;0,D76,"")</f>
        <v/>
      </c>
      <c r="P76" s="40" t="str">
        <f>IFERROR(IF(OR(ISBLANK(O76),ISBLANK(N76)),0,VLOOKUP(N76,$K$14:$L$25,2,FALSE)*O76),"")</f>
        <v/>
      </c>
    </row>
    <row r="77" spans="1:16" x14ac:dyDescent="0.25">
      <c r="B77" s="32"/>
      <c r="C77" s="33"/>
      <c r="D77" s="33"/>
      <c r="E77" s="40">
        <f t="shared" ref="E77:E82" si="30">IF(OR(ISBLANK(D77),ISBLANK(C77)),0,VLOOKUP(C77,$K$14:$L$25,2,FALSE)*D77)</f>
        <v>0</v>
      </c>
      <c r="G77" s="33"/>
      <c r="H77" s="33"/>
      <c r="I77" s="40">
        <f t="shared" ref="I77:I82" si="31">IF(OR(ISBLANK(H77),ISBLANK(G77)),0,VLOOKUP(G77,$K$14:$L$25,2,FALSE)*H77)</f>
        <v>0</v>
      </c>
      <c r="N77" s="41" t="str">
        <f>IFERROR(INDEX($K$14:$K$25,MIN(MATCH(C77,$K$14:$K$25,0),IFERROR((MATCH(G77,$K$14:$K$25,0)),20))),"")</f>
        <v/>
      </c>
      <c r="O77" s="41" t="str">
        <f>IF(D77&gt;0,D77,"")</f>
        <v/>
      </c>
      <c r="P77" s="40" t="str">
        <f t="shared" ref="P77:P82" si="32">IFERROR(IF(OR(ISBLANK(O77),ISBLANK(N77)),0,VLOOKUP(N77,$K$14:$L$25,2,FALSE)*O77),"")</f>
        <v/>
      </c>
    </row>
    <row r="78" spans="1:16" x14ac:dyDescent="0.25">
      <c r="B78" s="32"/>
      <c r="C78" s="33"/>
      <c r="D78" s="33"/>
      <c r="E78" s="40">
        <f t="shared" si="30"/>
        <v>0</v>
      </c>
      <c r="G78" s="33"/>
      <c r="H78" s="33"/>
      <c r="I78" s="40">
        <f t="shared" si="31"/>
        <v>0</v>
      </c>
      <c r="N78" s="41" t="str">
        <f t="shared" ref="N78:N82" si="33">IFERROR(INDEX($K$14:$K$25,MIN(MATCH(C78,$K$14:$K$25,0),IFERROR((MATCH(G78,$K$14:$K$25,0)),20))),"")</f>
        <v/>
      </c>
      <c r="O78" s="41" t="str">
        <f t="shared" ref="O78:O82" si="34">IF(D78&gt;0,D78,"")</f>
        <v/>
      </c>
      <c r="P78" s="40" t="str">
        <f t="shared" si="32"/>
        <v/>
      </c>
    </row>
    <row r="79" spans="1:16" x14ac:dyDescent="0.25">
      <c r="B79" s="32"/>
      <c r="C79" s="33"/>
      <c r="D79" s="33"/>
      <c r="E79" s="40">
        <f t="shared" si="30"/>
        <v>0</v>
      </c>
      <c r="G79" s="33"/>
      <c r="H79" s="33"/>
      <c r="I79" s="40">
        <f t="shared" si="31"/>
        <v>0</v>
      </c>
      <c r="N79" s="41" t="str">
        <f t="shared" si="33"/>
        <v/>
      </c>
      <c r="O79" s="41" t="str">
        <f t="shared" si="34"/>
        <v/>
      </c>
      <c r="P79" s="40" t="str">
        <f t="shared" si="32"/>
        <v/>
      </c>
    </row>
    <row r="80" spans="1:16" x14ac:dyDescent="0.25">
      <c r="B80" s="32"/>
      <c r="C80" s="33"/>
      <c r="D80" s="33"/>
      <c r="E80" s="40">
        <f t="shared" si="30"/>
        <v>0</v>
      </c>
      <c r="G80" s="33"/>
      <c r="H80" s="33"/>
      <c r="I80" s="40">
        <f t="shared" si="31"/>
        <v>0</v>
      </c>
      <c r="N80" s="41" t="str">
        <f t="shared" si="33"/>
        <v/>
      </c>
      <c r="O80" s="41" t="str">
        <f t="shared" si="34"/>
        <v/>
      </c>
      <c r="P80" s="40" t="str">
        <f t="shared" si="32"/>
        <v/>
      </c>
    </row>
    <row r="81" spans="1:16" x14ac:dyDescent="0.25">
      <c r="B81" s="32"/>
      <c r="C81" s="33"/>
      <c r="D81" s="33"/>
      <c r="E81" s="40">
        <f t="shared" si="30"/>
        <v>0</v>
      </c>
      <c r="G81" s="33"/>
      <c r="H81" s="33"/>
      <c r="I81" s="40">
        <f t="shared" si="31"/>
        <v>0</v>
      </c>
      <c r="N81" s="41" t="str">
        <f t="shared" si="33"/>
        <v/>
      </c>
      <c r="O81" s="41" t="str">
        <f t="shared" si="34"/>
        <v/>
      </c>
      <c r="P81" s="40" t="str">
        <f t="shared" si="32"/>
        <v/>
      </c>
    </row>
    <row r="82" spans="1:16" x14ac:dyDescent="0.25">
      <c r="B82" s="32"/>
      <c r="C82" s="33"/>
      <c r="D82" s="33"/>
      <c r="E82" s="40">
        <f t="shared" si="30"/>
        <v>0</v>
      </c>
      <c r="G82" s="33"/>
      <c r="H82" s="33"/>
      <c r="I82" s="40">
        <f t="shared" si="31"/>
        <v>0</v>
      </c>
      <c r="N82" s="41" t="str">
        <f t="shared" si="33"/>
        <v/>
      </c>
      <c r="O82" s="41" t="str">
        <f t="shared" si="34"/>
        <v/>
      </c>
      <c r="P82" s="40" t="str">
        <f t="shared" si="32"/>
        <v/>
      </c>
    </row>
    <row r="83" spans="1:16" x14ac:dyDescent="0.25">
      <c r="B83" s="24" t="s">
        <v>38</v>
      </c>
      <c r="C83" s="31">
        <f>SUM(O76:O82)</f>
        <v>0</v>
      </c>
      <c r="E83" s="25"/>
      <c r="G83" s="24"/>
      <c r="H83" s="25"/>
      <c r="N83" s="42"/>
      <c r="O83" s="42"/>
    </row>
    <row r="84" spans="1:16" x14ac:dyDescent="0.25">
      <c r="B84" s="24" t="s">
        <v>39</v>
      </c>
      <c r="C84" s="37" t="str">
        <f>IF(SUM(O76:O82)=0," - ",TRUNC(SUM(P76:P82)/SUM(O76:O82),2))</f>
        <v xml:space="preserve"> - </v>
      </c>
      <c r="E84" s="25"/>
      <c r="G84" s="24"/>
      <c r="H84" s="25"/>
      <c r="N84" s="42"/>
      <c r="O84" s="42"/>
    </row>
    <row r="85" spans="1:16" x14ac:dyDescent="0.25">
      <c r="A85" s="22" t="s">
        <v>46</v>
      </c>
      <c r="B85" s="27"/>
      <c r="C85" s="28"/>
      <c r="D85" s="28"/>
      <c r="E85" s="23"/>
      <c r="G85" s="28"/>
      <c r="H85" s="28"/>
      <c r="I85" s="23"/>
      <c r="N85" s="42"/>
      <c r="O85" s="42"/>
    </row>
    <row r="86" spans="1:16" x14ac:dyDescent="0.25">
      <c r="B86" s="32"/>
      <c r="C86" s="33"/>
      <c r="D86" s="33"/>
      <c r="E86" s="40">
        <f>IF(OR(ISBLANK(D86),ISBLANK(C86)),0,VLOOKUP(C86,$K$14:$L$25,2,FALSE)*D86)</f>
        <v>0</v>
      </c>
      <c r="G86" s="33"/>
      <c r="H86" s="33"/>
      <c r="I86" s="40">
        <f>IF(OR(ISBLANK(H86),ISBLANK(G86)),0,VLOOKUP(G86,$K$14:$L$25,2,FALSE)*H86)</f>
        <v>0</v>
      </c>
      <c r="N86" s="41" t="str">
        <f>IFERROR(INDEX($K$14:$K$25,MIN(MATCH(C86,$K$14:$K$25,0),IFERROR((MATCH(G86,$K$14:$K$25,0)),20))),"")</f>
        <v/>
      </c>
      <c r="O86" s="41" t="str">
        <f>IF(D86&gt;0,D86,"")</f>
        <v/>
      </c>
      <c r="P86" s="40" t="str">
        <f>IFERROR(IF(OR(ISBLANK(O86),ISBLANK(N86)),0,VLOOKUP(N86,$K$14:$L$25,2,FALSE)*O86),"")</f>
        <v/>
      </c>
    </row>
    <row r="87" spans="1:16" x14ac:dyDescent="0.25">
      <c r="B87" s="32"/>
      <c r="C87" s="33"/>
      <c r="D87" s="33"/>
      <c r="E87" s="40">
        <f t="shared" ref="E87:E92" si="35">IF(OR(ISBLANK(D87),ISBLANK(C87)),0,VLOOKUP(C87,$K$14:$L$25,2,FALSE)*D87)</f>
        <v>0</v>
      </c>
      <c r="G87" s="33"/>
      <c r="H87" s="33"/>
      <c r="I87" s="40">
        <f t="shared" ref="I87:I92" si="36">IF(OR(ISBLANK(H87),ISBLANK(G87)),0,VLOOKUP(G87,$K$14:$L$25,2,FALSE)*H87)</f>
        <v>0</v>
      </c>
      <c r="N87" s="41" t="str">
        <f>IFERROR(INDEX($K$14:$K$25,MIN(MATCH(C87,$K$14:$K$25,0),IFERROR((MATCH(G87,$K$14:$K$25,0)),20))),"")</f>
        <v/>
      </c>
      <c r="O87" s="41" t="str">
        <f>IF(D87&gt;0,D87,"")</f>
        <v/>
      </c>
      <c r="P87" s="40" t="str">
        <f t="shared" ref="P87:P92" si="37">IFERROR(IF(OR(ISBLANK(O87),ISBLANK(N87)),0,VLOOKUP(N87,$K$14:$L$25,2,FALSE)*O87),"")</f>
        <v/>
      </c>
    </row>
    <row r="88" spans="1:16" x14ac:dyDescent="0.25">
      <c r="B88" s="32"/>
      <c r="C88" s="33"/>
      <c r="D88" s="33"/>
      <c r="E88" s="40">
        <f t="shared" si="35"/>
        <v>0</v>
      </c>
      <c r="G88" s="33"/>
      <c r="H88" s="33"/>
      <c r="I88" s="40">
        <f t="shared" si="36"/>
        <v>0</v>
      </c>
      <c r="N88" s="41" t="str">
        <f t="shared" ref="N88:N92" si="38">IFERROR(INDEX($K$14:$K$25,MIN(MATCH(C88,$K$14:$K$25,0),IFERROR((MATCH(G88,$K$14:$K$25,0)),20))),"")</f>
        <v/>
      </c>
      <c r="O88" s="41" t="str">
        <f t="shared" ref="O88:O92" si="39">IF(D88&gt;0,D88,"")</f>
        <v/>
      </c>
      <c r="P88" s="40" t="str">
        <f t="shared" si="37"/>
        <v/>
      </c>
    </row>
    <row r="89" spans="1:16" x14ac:dyDescent="0.25">
      <c r="B89" s="32"/>
      <c r="C89" s="33"/>
      <c r="D89" s="33"/>
      <c r="E89" s="40">
        <f t="shared" si="35"/>
        <v>0</v>
      </c>
      <c r="G89" s="33"/>
      <c r="H89" s="33"/>
      <c r="I89" s="40">
        <f t="shared" si="36"/>
        <v>0</v>
      </c>
      <c r="N89" s="41" t="str">
        <f t="shared" si="38"/>
        <v/>
      </c>
      <c r="O89" s="41" t="str">
        <f t="shared" si="39"/>
        <v/>
      </c>
      <c r="P89" s="40" t="str">
        <f t="shared" si="37"/>
        <v/>
      </c>
    </row>
    <row r="90" spans="1:16" x14ac:dyDescent="0.25">
      <c r="A90" s="29" t="s">
        <v>47</v>
      </c>
      <c r="B90" s="32"/>
      <c r="C90" s="33"/>
      <c r="D90" s="33"/>
      <c r="E90" s="40">
        <f t="shared" si="35"/>
        <v>0</v>
      </c>
      <c r="G90" s="33"/>
      <c r="H90" s="33"/>
      <c r="I90" s="40">
        <f t="shared" si="36"/>
        <v>0</v>
      </c>
      <c r="N90" s="41" t="str">
        <f t="shared" si="38"/>
        <v/>
      </c>
      <c r="O90" s="41" t="str">
        <f t="shared" si="39"/>
        <v/>
      </c>
      <c r="P90" s="40" t="str">
        <f t="shared" si="37"/>
        <v/>
      </c>
    </row>
    <row r="91" spans="1:16" x14ac:dyDescent="0.25">
      <c r="B91" s="32"/>
      <c r="C91" s="33"/>
      <c r="D91" s="33"/>
      <c r="E91" s="40">
        <f t="shared" si="35"/>
        <v>0</v>
      </c>
      <c r="G91" s="33"/>
      <c r="H91" s="33"/>
      <c r="I91" s="40">
        <f t="shared" si="36"/>
        <v>0</v>
      </c>
      <c r="N91" s="41" t="str">
        <f t="shared" si="38"/>
        <v/>
      </c>
      <c r="O91" s="41" t="str">
        <f t="shared" si="39"/>
        <v/>
      </c>
      <c r="P91" s="40" t="str">
        <f t="shared" si="37"/>
        <v/>
      </c>
    </row>
    <row r="92" spans="1:16" x14ac:dyDescent="0.25">
      <c r="B92" s="32"/>
      <c r="C92" s="33"/>
      <c r="D92" s="33"/>
      <c r="E92" s="40">
        <f t="shared" si="35"/>
        <v>0</v>
      </c>
      <c r="G92" s="33"/>
      <c r="H92" s="33"/>
      <c r="I92" s="40">
        <f t="shared" si="36"/>
        <v>0</v>
      </c>
      <c r="N92" s="41" t="str">
        <f t="shared" si="38"/>
        <v/>
      </c>
      <c r="O92" s="41" t="str">
        <f t="shared" si="39"/>
        <v/>
      </c>
      <c r="P92" s="40" t="str">
        <f t="shared" si="37"/>
        <v/>
      </c>
    </row>
    <row r="93" spans="1:16" x14ac:dyDescent="0.25">
      <c r="B93" s="24" t="s">
        <v>38</v>
      </c>
      <c r="C93" s="31">
        <f>SUM(O86:O92)</f>
        <v>0</v>
      </c>
      <c r="E93" s="25"/>
      <c r="G93" s="29"/>
      <c r="H93" s="25"/>
    </row>
    <row r="94" spans="1:16" x14ac:dyDescent="0.25">
      <c r="B94" s="24" t="s">
        <v>39</v>
      </c>
      <c r="C94" s="37" t="str">
        <f>IF(SUM(O86:O92)=0," - ",TRUNC(SUM(P86:P92)/SUM(O86:O92),2))</f>
        <v xml:space="preserve"> - </v>
      </c>
      <c r="E94" s="25"/>
      <c r="G94" s="24"/>
      <c r="H94" s="25"/>
    </row>
    <row r="95" spans="1:16" x14ac:dyDescent="0.25">
      <c r="B95" s="24"/>
      <c r="C95" s="26"/>
      <c r="E95" s="25"/>
      <c r="G95" s="24"/>
      <c r="H95" s="25"/>
    </row>
  </sheetData>
  <sheetProtection algorithmName="SHA-512" hashValue="jZxvqsL4CbjzGkEU03GWSnb3dX0Jck7Ozq8ogxXGetJv5rI08Q6xXdmi2xa3iThjoDOSpcLECTRL3V1fN3auAQ==" saltValue="bfW9Ipubt3PaqqyOX+ncEg==" spinCount="100000" sheet="1" objects="1" scenarios="1"/>
  <protectedRanges>
    <protectedRange algorithmName="SHA-512" hashValue="7Uy7m2j6F3XyjfzcaGvfbgoq5IpFnTmLRredm5vAM7zh6c3ujG/UUhVDeRTWHmX4+tVhPVNVZJ5PEBTdhj4BVg==" saltValue="Zl0TJ9TLthHSahc67J1usA==" spinCount="100000" sqref="K13:L26" name="GPA Range"/>
    <protectedRange algorithmName="SHA-512" hashValue="lDyyji4C6lBa+b/65x9YLX9xHckmrzU1NM9SLGgABOwB8p5MaxjXPxmYME19HyzoFDmPpDaoF5gGunBcnsbH+g==" saltValue="dIvtcdzqSrM/p44jfKbxyA==" spinCount="100000" sqref="C8:C10 K14:L25 E16:E92 I16:I92 C23:C24 C33:C34 C43:C44 C53:C54 C63:C64 C73:C74 C83:C84 C93:C94 N16:P92" name="Formulas"/>
  </protectedRanges>
  <mergeCells count="1">
    <mergeCell ref="K12:L12"/>
  </mergeCells>
  <pageMargins left="0.75" right="0.75" top="0.5" bottom="0.5" header="0.5" footer="0.25"/>
  <pageSetup scale="98" orientation="portrait" r:id="rId1"/>
  <headerFooter alignWithMargins="0"/>
  <rowBreaks count="1" manualBreakCount="1">
    <brk id="5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GPA Calculator</vt:lpstr>
      <vt:lpstr>Passwords</vt:lpstr>
      <vt:lpstr>CourseHistory</vt:lpstr>
      <vt:lpstr>CourseHistory!Print_Area</vt:lpstr>
      <vt:lpstr>CourseHistory!Print_Titles</vt:lpstr>
    </vt:vector>
  </TitlesOfParts>
  <Company>Deere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Kayla E Hemann</dc:creator>
  <cp:lastModifiedBy>Amy Wagner</cp:lastModifiedBy>
  <dcterms:created xsi:type="dcterms:W3CDTF">2016-02-19T16:36:42Z</dcterms:created>
  <dcterms:modified xsi:type="dcterms:W3CDTF">2021-04-06T19:04:04Z</dcterms:modified>
</cp:coreProperties>
</file>